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Area" localSheetId="1">'附件2'!$A$1:$N$58</definedName>
  </definedNames>
  <calcPr fullCalcOnLoad="1"/>
</workbook>
</file>

<file path=xl/sharedStrings.xml><?xml version="1.0" encoding="utf-8"?>
<sst xmlns="http://schemas.openxmlformats.org/spreadsheetml/2006/main" count="494" uniqueCount="289">
  <si>
    <t>附件1</t>
  </si>
  <si>
    <t>湖南省2024年保障性安居工程计划任务分解表</t>
  </si>
  <si>
    <t>岳阳市住房和城乡建设局</t>
  </si>
  <si>
    <t>单位：套（间）/户</t>
  </si>
  <si>
    <t>地区</t>
  </si>
  <si>
    <t>开工任务</t>
  </si>
  <si>
    <t>基本建成任务</t>
  </si>
  <si>
    <t>租赁补贴任务</t>
  </si>
  <si>
    <t>棚户区（城市危旧房）改造</t>
  </si>
  <si>
    <t>城中村改造</t>
  </si>
  <si>
    <t>配售型保障性租赁住房</t>
  </si>
  <si>
    <t>公共租赁住房</t>
  </si>
  <si>
    <t>保障性租赁住房</t>
  </si>
  <si>
    <t>合 计</t>
  </si>
  <si>
    <t>往年续建项目</t>
  </si>
  <si>
    <t>2024年项目</t>
  </si>
  <si>
    <t>全省合计</t>
  </si>
  <si>
    <t>岳阳市合计</t>
  </si>
  <si>
    <t>市本级小计</t>
  </si>
  <si>
    <t>岳阳楼区</t>
  </si>
  <si>
    <t>经济技术开发区</t>
  </si>
  <si>
    <t>南湖风景区</t>
  </si>
  <si>
    <t>城陵矶新港区</t>
  </si>
  <si>
    <t>云溪区</t>
  </si>
  <si>
    <t>君山区</t>
  </si>
  <si>
    <t>屈原管理区</t>
  </si>
  <si>
    <t>汨罗市</t>
  </si>
  <si>
    <t>临湘市</t>
  </si>
  <si>
    <t>岳阳县</t>
  </si>
  <si>
    <t>平江县</t>
  </si>
  <si>
    <t>华容县</t>
  </si>
  <si>
    <t>湘阴县</t>
  </si>
  <si>
    <t>附件2</t>
  </si>
  <si>
    <t>岳阳市2024年保障性租赁住房建设项目信息备案表</t>
  </si>
  <si>
    <t>单位：套（间）、平方米、万元</t>
  </si>
  <si>
    <t>序号</t>
  </si>
  <si>
    <t>辖区</t>
  </si>
  <si>
    <t>项目名称</t>
  </si>
  <si>
    <t>实施主体（投资主体）</t>
  </si>
  <si>
    <t>属于教师保租房项目标注“√”</t>
  </si>
  <si>
    <t>属于乡镇项目标注“√”</t>
  </si>
  <si>
    <t>属于中央财政支持租赁试点项目标注“√”</t>
  </si>
  <si>
    <t>项目地址</t>
  </si>
  <si>
    <t>建设套数（套）</t>
  </si>
  <si>
    <t>建筑面积   
 （平方米）</t>
  </si>
  <si>
    <t>计划投资（万元）</t>
  </si>
  <si>
    <t>年度计划投资（万元）</t>
  </si>
  <si>
    <t>筹集模式（集体经营性建设用地建设、 企事业单位自有闲置土地建设、产业园区配套用地建设、存量闲置房屋建设、新供应国有用地建设、其他方式建设）</t>
  </si>
  <si>
    <t>工程进度</t>
  </si>
  <si>
    <t>市州合计</t>
  </si>
  <si>
    <t>经开区小计</t>
  </si>
  <si>
    <t>数博环球智能产业园2#栋公寓楼保障性租赁住房项目</t>
  </si>
  <si>
    <t>岳阳经济技术开发区国有资产经营有限公司</t>
  </si>
  <si>
    <t>金凤桥管理处（东至026县道，南至岳阳大道，西至枣子山路，北至026县道）</t>
  </si>
  <si>
    <t>其他方式建设（购买）</t>
  </si>
  <si>
    <t>数博主体封顶，正在进行外墙装饰</t>
  </si>
  <si>
    <t>南湖风景区小计</t>
  </si>
  <si>
    <t>岳阳兴长研发中心人才公寓保障性租赁住房项目</t>
  </si>
  <si>
    <t>岳阳兴长石化股份有限公司</t>
  </si>
  <si>
    <t>岳阳市南湖新区湘北女校东侧、庆丰路西侧、赶山路北侧</t>
  </si>
  <si>
    <t>企事业单位自有闲置土地建设</t>
  </si>
  <si>
    <t>现已主体建设完成，正在进行内部装修</t>
  </si>
  <si>
    <t>城陵矶新港区小计</t>
  </si>
  <si>
    <t>华琨智能装备产业园保障性租赁住房项目</t>
  </si>
  <si>
    <t>湖南华琨实业有限公司</t>
  </si>
  <si>
    <t>东至三汊港路，南至江济中路，西至华琨厂房，北至华琨厂房</t>
  </si>
  <si>
    <t>产业园区配套用地建设</t>
  </si>
  <si>
    <t>建设用地许可证已经办理，建设工程规划许可证正在办理过程中。</t>
  </si>
  <si>
    <t>云溪区小计</t>
  </si>
  <si>
    <t>云溪区陆城镇枫桥湖村保障性租赁住房项目</t>
  </si>
  <si>
    <t>云溪区陆城镇枫桥湖</t>
  </si>
  <si>
    <t>东至长江大道，西至S208省道，北至许广高速，南至岳阳临港高新技术产业开发区创新创业基地</t>
  </si>
  <si>
    <t>集体经营性建设用地建设（农村集体所有土地）</t>
  </si>
  <si>
    <t>完成立项、用地手续办理，正在图审</t>
  </si>
  <si>
    <t>屈原管理区合计</t>
  </si>
  <si>
    <t>润德高分子材料保障性租赁住房项目</t>
  </si>
  <si>
    <t>润德高分子材料有限公司</t>
  </si>
  <si>
    <t>东至许高速路，南至禾鸡山，西至平江河，北至屈汨大道</t>
  </si>
  <si>
    <t>完成用地规划手续</t>
  </si>
  <si>
    <t>天问街道德科工业园保障性租赁住房项目</t>
  </si>
  <si>
    <t>湖南德科纺织印染有限公司</t>
  </si>
  <si>
    <t>东至汨纺、南至营田闸、西至湘江河、北至步神路</t>
  </si>
  <si>
    <t>存量闲置房屋建设</t>
  </si>
  <si>
    <t>正在办理使用许可</t>
  </si>
  <si>
    <t>实步混凝土保障性租赁住房项目</t>
  </si>
  <si>
    <t>实步混凝土有限公司</t>
  </si>
  <si>
    <t>东至屈汨路西、南至汨罗江故道、西至古罗城村村委会、北至屈汨路南</t>
  </si>
  <si>
    <t>已经完成施工</t>
  </si>
  <si>
    <t>汨罗市小计</t>
  </si>
  <si>
    <t>汨罗市第二中学保障性租赁住房项目</t>
  </si>
  <si>
    <t>汨罗市文旅集团有限公司</t>
  </si>
  <si>
    <t>√</t>
  </si>
  <si>
    <t>东临大众南路，南临罗城路，西临第二中学，北临荣家路</t>
  </si>
  <si>
    <t>已完成可研、立项、图纸设计、正在进行财评</t>
  </si>
  <si>
    <t>临湘市小计</t>
  </si>
  <si>
    <t xml:space="preserve">忠防中学（大坝小区）                        保障性租赁住房项目 </t>
  </si>
  <si>
    <t xml:space="preserve">临湘市教育体育局    </t>
  </si>
  <si>
    <t>东至6501围墙，西抵居民区西大门，南至南山，北抵临忠公路</t>
  </si>
  <si>
    <t>项目已完成初步设计，图纸评审，正在进行挂网招标。</t>
  </si>
  <si>
    <t xml:space="preserve">黄盖中学（天鹅小区）                      保障性租赁住房项目 </t>
  </si>
  <si>
    <t>东至文卫路，南抵学校食堂，西至山坡，北抵居民区。</t>
  </si>
  <si>
    <t xml:space="preserve">坦渡中学（晓阳小区）                         保障性租赁住房项目 </t>
  </si>
  <si>
    <t xml:space="preserve">临湘市坦渡镇政府    </t>
  </si>
  <si>
    <t>东至G4京港澳高速，南抵羊定公路，西至桐梓铺社区，北抵坦渡镇粮站</t>
  </si>
  <si>
    <t xml:space="preserve">桃矿街道（迎宾小区）                         保障性租赁住房项目 </t>
  </si>
  <si>
    <t>临湘市桃矿街道                               办事处</t>
  </si>
  <si>
    <t>东至职工技校、南抵政府机关、西至迎宾路、北抵文化站</t>
  </si>
  <si>
    <t xml:space="preserve">黄盖湖（团山小区）                                     保障性租赁住房项目 </t>
  </si>
  <si>
    <t>临湘市黄盖湖镇政府</t>
  </si>
  <si>
    <t>东至擂鼓台路，南抵鱼塘，西至黄盖司法所，北抵迎宾大道</t>
  </si>
  <si>
    <t xml:space="preserve">卫健局（乘风小区）                         保障性租赁住房项目 </t>
  </si>
  <si>
    <t>临湘市卫生健康局</t>
  </si>
  <si>
    <t>东至沈小平私房、南抵最江路，西至乘风派出所，北抵居民自留地</t>
  </si>
  <si>
    <t xml:space="preserve">卫健局（桐梓铺小区）                              保障性租赁住房项目 </t>
  </si>
  <si>
    <t>东至羊坦线；南抵原坦渡乡政府；西至关山脚；北抵陈灯明私房。</t>
  </si>
  <si>
    <t xml:space="preserve">卫健局（横铺小区）                           保障性租赁住房项目 </t>
  </si>
  <si>
    <t>东至社区居民私房；南抵S301省道；西至苎麻咀社区药房；北抵苎麻咀街道</t>
  </si>
  <si>
    <t xml:space="preserve">卫健局（渔潭小区）                          保障性租赁住房项目 </t>
  </si>
  <si>
    <t>东至桃矿街道养老服务中心、南抵渔潭村湾上组、西至渔潭村铺里组、北抵桃矿污水处理厂</t>
  </si>
  <si>
    <t>江南镇（谷花小区）保障性租赁住房项目</t>
  </si>
  <si>
    <t>临湘市江南镇政府</t>
  </si>
  <si>
    <t>东至北沙街，南抵府前街，西至谷花老街，北抵电排河</t>
  </si>
  <si>
    <t>岳阳县小计</t>
  </si>
  <si>
    <t>润天智科保障性租赁住房项目</t>
  </si>
  <si>
    <t>湖南润天智科装备制造有限公司</t>
  </si>
  <si>
    <t>东抵兴园村 ，南抵湖南宸博铝业有限公司，北抵兴园村，西抵盛园路</t>
  </si>
  <si>
    <t>主体施工</t>
  </si>
  <si>
    <t>岳盛新材料保障性租赁住房项目</t>
  </si>
  <si>
    <t>湖南岳盛新型材料有限公司</t>
  </si>
  <si>
    <t>东至盛园路，南至联创热能，西至金信路园区公租房，北至金信路。</t>
  </si>
  <si>
    <t>晶威新材料保障性租赁住房项目</t>
  </si>
  <si>
    <t>岳阳晶威新材料有限公司</t>
  </si>
  <si>
    <t>东至岳阳磊墙新型建材有限公司，南至厂区道路，西至厂区道路，北至纬三路。</t>
  </si>
  <si>
    <t>天裕农业保障性租赁住房项目</t>
  </si>
  <si>
    <t>天裕生态农业有限公司</t>
  </si>
  <si>
    <t>东抵公司东门出厂东路，北抵公司围墙，西靠公司放映室，南面为水泥坪及公司三车间。</t>
  </si>
  <si>
    <t>已完成项目可研、立项，正在进行预算编制。</t>
  </si>
  <si>
    <t>天鹅中路保障性租赁住房项目</t>
  </si>
  <si>
    <t>岳阳县公用事业有限公司</t>
  </si>
  <si>
    <t>东至公司围墙，南至公司食堂，西至公司大门，北至公司办公楼。</t>
  </si>
  <si>
    <t>岳阳县教体局（月田）保障性租赁住房项目</t>
  </si>
  <si>
    <t>岳阳县教体局</t>
  </si>
  <si>
    <t>东至月田村毛家片六组居民住房；西至月田村毛家片乡村公路；南至月田村毛家片七组居民住房；北至月田村毛家片乡村公路。</t>
  </si>
  <si>
    <t>平江县小计</t>
  </si>
  <si>
    <t>平江高新区保障性租赁住房项目（一期）</t>
  </si>
  <si>
    <t>湖南常创实业投资有限公司</t>
  </si>
  <si>
    <t>东至食品产业园二期，西至G536道路，南至丰泽路，北至食品产业园二期</t>
  </si>
  <si>
    <t>装饰装修</t>
  </si>
  <si>
    <t>三市镇教体保障性租赁住房项目</t>
  </si>
  <si>
    <t>平江县教育局</t>
  </si>
  <si>
    <t>东至兴工路，西至致富路，南至易地搬迁集中安置区，北至民生路</t>
  </si>
  <si>
    <t>主体完工</t>
  </si>
  <si>
    <t>长寿镇金龙学校保障性租赁住房项目</t>
  </si>
  <si>
    <t>东至陈家组、范家组，西至金龙组，南至新屋组菜园，北至范家组菜园</t>
  </si>
  <si>
    <t>虹桥镇教体保障性租赁住房项目</t>
  </si>
  <si>
    <t>虹桥镇人民政府</t>
  </si>
  <si>
    <t>东至供销社，西至阜穿屋，南至金桥街，北至胡筠路</t>
  </si>
  <si>
    <t>目前已完成可研、设计、立项、预算财评报告、规划许可证、地勘、挂网招标，目前在图审阶段</t>
  </si>
  <si>
    <t>湖南麻辣王子保障性租赁住房项目</t>
  </si>
  <si>
    <t>湖南麻辣王子食品有限公司</t>
  </si>
  <si>
    <t>平江县三阳大道与沾埠路交汇处东南角，东至注竹路，南至三阳大道</t>
  </si>
  <si>
    <t>主体建设九层</t>
  </si>
  <si>
    <t>平江县第二人民医院保障性租赁住房项目</t>
  </si>
  <si>
    <t>平江县第二人民医院</t>
  </si>
  <si>
    <t>东至致富路，西至农田，南至环城路，北至居民自建房</t>
  </si>
  <si>
    <t>湖南省方正达电子科技保障性租赁住房项目</t>
  </si>
  <si>
    <t>湖南省方正达电子科技有限公司</t>
  </si>
  <si>
    <t>西至兴园路，北至兴旺路，南靠湖南省方正达电子科技有限公司三期厂房，东靠湖南省方正达电子科技有限公司职工食堂</t>
  </si>
  <si>
    <t>已完成房屋鉴定，已完成设计图纸和预算清单，目前在图审、询价阶段</t>
  </si>
  <si>
    <t>平江县颐华实验学校保障性租赁住房项目</t>
  </si>
  <si>
    <t>颐华大江（湖南）教育管理有限公司</t>
  </si>
  <si>
    <t>平江县三阳乡大西村翠竹路与虎形山东路交汇处西南角</t>
  </si>
  <si>
    <t>新供应国有用地建设</t>
  </si>
  <si>
    <t>湖南新国基工贸有限公司保障性租赁住房项目</t>
  </si>
  <si>
    <t>湖南新国基工贸有限公司</t>
  </si>
  <si>
    <t>北至千里香食品有限公司围墙，西抵G536公路边，南抵三元路，东抵伍市镇居委会一组</t>
  </si>
  <si>
    <t>湖南湘乐送农业科技有限公司粮油加工保障性租赁住房项目</t>
  </si>
  <si>
    <t>湖南湘乐送农业科技有限公司</t>
  </si>
  <si>
    <t>伍市工业区西边中部，诚今电梯以北，坤宇路以西、福坤路以南</t>
  </si>
  <si>
    <t>主体三层</t>
  </si>
  <si>
    <t>多灵环保平江生产基地保障性租赁住房项目</t>
  </si>
  <si>
    <t>湖南多灵环保设备有限公司</t>
  </si>
  <si>
    <t>岳阳市平江县高新区颜家铺路东侧的多灵环保平江生产基地。</t>
  </si>
  <si>
    <t>华容县小计</t>
  </si>
  <si>
    <t>华容县杨家桥人才公寓保障性租赁住房建设项目</t>
  </si>
  <si>
    <t>岳阳惠华城市投资发展集团有限公司</t>
  </si>
  <si>
    <t>杨家桥工业园区阳光政务中心，北至杨家桥厂房，南至杏花村西路，西至治湖村，东至杨家桥园区道路。</t>
  </si>
  <si>
    <t>已完成可研、立项、初步设计及预算，正在进行预算财评工作</t>
  </si>
  <si>
    <t>湖南自贸区协同联动区汇川配套产业园保障性租赁住房项目</t>
  </si>
  <si>
    <t>湖南华联自贸开发投资有限公司</t>
  </si>
  <si>
    <t>东至求索北路，南至G353，北至容城大道，西至新铺村。</t>
  </si>
  <si>
    <t>已完成可研、立项、工程规划许可、初步设计及预算，正在进行招投标挂网工作。</t>
  </si>
  <si>
    <t>湘阴县小计</t>
  </si>
  <si>
    <t>金彩螺新材料科技有限公司保障性租赁住房项目</t>
  </si>
  <si>
    <t>金彩螺新材料科技有限公司</t>
  </si>
  <si>
    <t>西至工业大道，南邻蓝天豚绿色建筑材料有限公司，东面和北面为空地</t>
  </si>
  <si>
    <t>主体完工，正在装饰装修</t>
  </si>
  <si>
    <t>湖南俊杰晟自动化设备有限公司保障性租赁住房项目</t>
  </si>
  <si>
    <t>湖南俊杰晟自动化设备有限公司</t>
  </si>
  <si>
    <t>西至左公大道，北邻天童环保有限公司，南邻奇思环保设备制造有限公司，东邻地生工业设备有限公司</t>
  </si>
  <si>
    <t>湖南凯博杭萧建筑科技股份有限公司保障性租赁住房项目</t>
  </si>
  <si>
    <t>湖南凯博杭萧建筑科技股份有限公司</t>
  </si>
  <si>
    <t>南至顺天大道，西邻蓝天豚绿色建筑材料有限公司，北邻金彩螺材料科技有限公司，东邻湘泰铝膜</t>
  </si>
  <si>
    <t>已完成立项、工规、施工许可，因该项目采用钢结构建设，正在调整设计。</t>
  </si>
  <si>
    <t>湖南金高电力器材有限公司保障性租赁住房项目</t>
  </si>
  <si>
    <t>湖南金高电力器材有限公司</t>
  </si>
  <si>
    <t>西至左公大道，东邻湖南世邦科技有限公司，南邻湘龙电气有限公司，北邻俊杰晟自动化设备有限公司</t>
  </si>
  <si>
    <t>已完成立项、设计等前期手续，即将动工建设</t>
  </si>
  <si>
    <t>附件3</t>
  </si>
  <si>
    <t>岳阳市2024年公租房建设项目信息备案表</t>
  </si>
  <si>
    <t>实施主体</t>
  </si>
  <si>
    <t>属于教师公租房项目
标注“√”</t>
  </si>
  <si>
    <t>属于乡镇项目
标注“√”</t>
  </si>
  <si>
    <t>筹集模式（新建、改建、购买、长期租赁）</t>
  </si>
  <si>
    <t>项目进度</t>
  </si>
  <si>
    <t>云溪区保障性住房胜利小区12#栋公共租赁住房项目</t>
  </si>
  <si>
    <t>岳阳市云溪区住房和城乡建设局</t>
  </si>
  <si>
    <t>东至洗马路、西至107国道、南至胜利西路、北至刘家组</t>
  </si>
  <si>
    <t>新建</t>
  </si>
  <si>
    <t>已完成立项、初设，正在进行施工图设计、预算</t>
  </si>
  <si>
    <t>云溪街道青石村公共租赁住房项目</t>
  </si>
  <si>
    <t>云溪街道办事处</t>
  </si>
  <si>
    <t>东至茹天组、西至武广高铁、南至S209公路、北立新组</t>
  </si>
  <si>
    <t>改建</t>
  </si>
  <si>
    <t>正在施工图设计和现场清理</t>
  </si>
  <si>
    <t>屈原管理区小计</t>
  </si>
  <si>
    <t>党校公共租赁住房项目</t>
  </si>
  <si>
    <t>屈原管理区住房和城乡建设局</t>
  </si>
  <si>
    <t>东至尚磊路、南至正虹路、西至沿江大道、北至工业大道</t>
  </si>
  <si>
    <t>农高区公共租赁住房项目</t>
  </si>
  <si>
    <t>屈原管理区城市建设投资有限公司</t>
  </si>
  <si>
    <t>东至东大堤、南至屈汨路、西至五号路、北至万兴村</t>
  </si>
  <si>
    <t>营田镇公共租赁住房项目</t>
  </si>
  <si>
    <t>东至糖粮北路、南至槐花东路、西至尚磊南路、北至屈汨大道</t>
  </si>
  <si>
    <t>河市镇黄金中学公共租赁住房项目</t>
  </si>
  <si>
    <t>东至许广高速路、南至正虹资料厂、西至黄金路、北至黄金河</t>
  </si>
  <si>
    <t>前期报建
暂未动工</t>
  </si>
  <si>
    <t>凤凰乡磊石学校公共租赁住房项目</t>
  </si>
  <si>
    <t>东至凤凰村、南至荞麦村、西至尚磊路、北至北大堤</t>
  </si>
  <si>
    <t>安心小区二期公共租赁住房项目</t>
  </si>
  <si>
    <t xml:space="preserve"> 保障性住房服务中心</t>
  </si>
  <si>
    <t>东至长安河，南至长安西路，西至北正街，北至围城村</t>
  </si>
  <si>
    <t>金河小区公共租赁住房项目</t>
  </si>
  <si>
    <t>临湘市五里牌街道办事处</t>
  </si>
  <si>
    <t>东至城中北路，南抵工商局小区，西至办事处西围墙，北抵检察院小区</t>
  </si>
  <si>
    <t>兴盛小区公共租赁住房项目</t>
  </si>
  <si>
    <t>东至长盛桥，南抵兴业路，西至长五路，北抵长河路</t>
  </si>
  <si>
    <t>沿河小区公共租赁住房项目</t>
  </si>
  <si>
    <t>东至机械厂小区，南抵居民私房，西至河东南路，北抵长五路</t>
  </si>
  <si>
    <t>汨罗市大荆镇古仑学校教师公共租赁住房项目</t>
  </si>
  <si>
    <t>汨罗市教育体育局</t>
  </si>
  <si>
    <t>汨罗市大荆镇古仑学校校园内(乡村道路旁)</t>
  </si>
  <si>
    <t>已完成可研、立项、图纸设计、财评正在进行招投标。</t>
  </si>
  <si>
    <t>汨罗市三江镇教师公共租赁住房项目</t>
  </si>
  <si>
    <t>汨罗市三江镇人民政府</t>
  </si>
  <si>
    <t>东临政府财政所，西临乡镇道路，北临乡镇道路，南临政府食堂</t>
  </si>
  <si>
    <t>已完成可研、立项、图纸设计正在进行财评</t>
  </si>
  <si>
    <t>石牛寨镇教体公共租赁住房项目</t>
  </si>
  <si>
    <t>平江县石牛寨镇人民政府</t>
  </si>
  <si>
    <t>东至原移动基站 ，西至政府空地，南至居民自建房，北至政府食堂</t>
  </si>
  <si>
    <t>已完成可研、立项 、工程规划及初步设计，目前在图纸设计阶段</t>
  </si>
  <si>
    <t>湘阴县六塘中学教师公共租赁住房项目</t>
  </si>
  <si>
    <t>湘阴县六塘乡人民政府</t>
  </si>
  <si>
    <t>东至政府围墙、西至政府围墙、南至湘汨路、北至六塘铺社区</t>
  </si>
  <si>
    <t>已完成立项，正在进行设计和预算编制</t>
  </si>
  <si>
    <t>附件4</t>
  </si>
  <si>
    <t>岳阳市2024年房地产开发建设及供应计划</t>
  </si>
  <si>
    <t>县市区</t>
  </si>
  <si>
    <t>计划开发建设的住房数据</t>
  </si>
  <si>
    <t>2024预售的住房数据</t>
  </si>
  <si>
    <t>建设面积（㎡）</t>
  </si>
  <si>
    <t>套数（套）</t>
  </si>
  <si>
    <t>中心城区</t>
  </si>
  <si>
    <t>新港区</t>
  </si>
  <si>
    <t>合计</t>
  </si>
  <si>
    <t>附件5：</t>
  </si>
  <si>
    <t>岳阳市国有建设用地供应计划表</t>
  </si>
  <si>
    <t>单位：公顷</t>
  </si>
  <si>
    <t xml:space="preserve">        地类
  地区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</si>
  <si>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</si>
  <si>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</si>
  <si>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</si>
  <si>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</si>
  <si>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</si>
  <si>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</si>
  <si>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</si>
  <si>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市本级</t>
  </si>
  <si>
    <t>湖南城陵矶新港区</t>
  </si>
  <si>
    <t>岳阳经济技术开发区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</si>
</sst>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_GBK"/>
      <family val="4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8"/>
      <name val="方正小标宋_GBK"/>
      <family val="4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97D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4F81BD"/>
      </bottom>
    </border>
    <border>
      <left/>
      <right/>
      <top/>
      <bottom style="medium">
        <color rgb="FFA7BF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Protection="0">
      <alignment/>
    </xf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3" applyNumberFormat="0" applyFill="0" applyAlignment="0" applyProtection="0"/>
    <xf numFmtId="0" fontId="6" fillId="0" borderId="0" applyProtection="0">
      <alignment/>
    </xf>
    <xf numFmtId="0" fontId="45" fillId="0" borderId="3" applyNumberFormat="0" applyFill="0" applyAlignment="0" applyProtection="0"/>
    <xf numFmtId="0" fontId="24" fillId="9" borderId="0" applyNumberFormat="0" applyBorder="0" applyAlignment="0" applyProtection="0"/>
    <xf numFmtId="0" fontId="42" fillId="0" borderId="4" applyNumberFormat="0" applyFill="0" applyAlignment="0" applyProtection="0"/>
    <xf numFmtId="0" fontId="24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48" fillId="0" borderId="7" applyNumberFormat="0" applyFill="0" applyAlignment="0" applyProtection="0"/>
    <xf numFmtId="0" fontId="37" fillId="0" borderId="0">
      <alignment/>
      <protection/>
    </xf>
    <xf numFmtId="0" fontId="10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6" fillId="0" borderId="0" applyProtection="0">
      <alignment/>
    </xf>
    <xf numFmtId="0" fontId="6" fillId="0" borderId="0">
      <alignment/>
      <protection/>
    </xf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vertical="center" wrapText="1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69" applyFont="1" applyFill="1" applyBorder="1" applyAlignment="1">
      <alignment horizontal="center" vertical="center" wrapText="1"/>
      <protection/>
    </xf>
    <xf numFmtId="0" fontId="14" fillId="0" borderId="9" xfId="69" applyFont="1" applyFill="1" applyBorder="1" applyAlignment="1">
      <alignment horizontal="justify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vertical="center" wrapText="1"/>
      <protection/>
    </xf>
    <xf numFmtId="0" fontId="18" fillId="0" borderId="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9" fillId="0" borderId="9" xfId="69" applyFont="1" applyFill="1" applyBorder="1" applyAlignment="1">
      <alignment horizontal="center" vertical="center" wrapText="1"/>
      <protection/>
    </xf>
    <xf numFmtId="0" fontId="16" fillId="0" borderId="9" xfId="70" applyFont="1" applyFill="1" applyBorder="1" applyAlignment="1" applyProtection="1">
      <alignment horizontal="center" vertical="center" wrapText="1"/>
      <protection/>
    </xf>
    <xf numFmtId="0" fontId="14" fillId="0" borderId="9" xfId="70" applyFont="1" applyFill="1" applyBorder="1" applyAlignment="1" applyProtection="1">
      <alignment horizontal="center" vertical="center" wrapText="1"/>
      <protection/>
    </xf>
    <xf numFmtId="0" fontId="14" fillId="0" borderId="9" xfId="58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justify" vertical="center" indent="2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horizontal="center" vertical="center"/>
      <protection/>
    </xf>
    <xf numFmtId="176" fontId="15" fillId="0" borderId="9" xfId="0" applyNumberFormat="1" applyFont="1" applyFill="1" applyBorder="1" applyAlignment="1" applyProtection="1">
      <alignment horizontal="center" vertical="center" wrapText="1"/>
      <protection/>
    </xf>
    <xf numFmtId="176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76" fontId="15" fillId="0" borderId="12" xfId="0" applyNumberFormat="1" applyFont="1" applyFill="1" applyBorder="1" applyAlignment="1" applyProtection="1">
      <alignment horizontal="center" vertical="center" wrapText="1"/>
      <protection/>
    </xf>
    <xf numFmtId="176" fontId="18" fillId="0" borderId="9" xfId="0" applyNumberFormat="1" applyFont="1" applyFill="1" applyBorder="1" applyAlignment="1" applyProtection="1">
      <alignment horizontal="center" vertical="center" wrapText="1"/>
      <protection/>
    </xf>
    <xf numFmtId="176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9" xfId="71" applyFont="1" applyFill="1" applyBorder="1" applyAlignment="1" applyProtection="1">
      <alignment horizontal="center" vertical="center" wrapText="1"/>
      <protection/>
    </xf>
    <xf numFmtId="176" fontId="15" fillId="0" borderId="9" xfId="71" applyNumberFormat="1" applyFont="1" applyFill="1" applyBorder="1" applyAlignment="1" applyProtection="1">
      <alignment horizontal="center" vertical="center" wrapText="1"/>
      <protection/>
    </xf>
    <xf numFmtId="176" fontId="14" fillId="0" borderId="9" xfId="70" applyNumberFormat="1" applyFont="1" applyFill="1" applyBorder="1" applyAlignment="1" applyProtection="1">
      <alignment horizontal="center" vertical="center" wrapText="1"/>
      <protection/>
    </xf>
    <xf numFmtId="176" fontId="16" fillId="0" borderId="9" xfId="0" applyNumberFormat="1" applyFont="1" applyFill="1" applyBorder="1" applyAlignment="1" applyProtection="1">
      <alignment horizontal="center" vertical="center" wrapText="1"/>
      <protection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6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177" fontId="19" fillId="0" borderId="9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常规 11" xfId="70"/>
    <cellStyle name="常规 7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9525</xdr:colOff>
      <xdr:row>3</xdr:row>
      <xdr:rowOff>514350</xdr:rowOff>
    </xdr:to>
    <xdr:sp>
      <xdr:nvSpPr>
        <xdr:cNvPr id="1" name="Line 2"/>
        <xdr:cNvSpPr>
          <a:spLocks/>
        </xdr:cNvSpPr>
      </xdr:nvSpPr>
      <xdr:spPr>
        <a:xfrm>
          <a:off x="0" y="1400175"/>
          <a:ext cx="14573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O10" sqref="O10"/>
    </sheetView>
  </sheetViews>
  <sheetFormatPr defaultColWidth="6.625" defaultRowHeight="13.5"/>
  <cols>
    <col min="1" max="1" width="4.375" style="89" customWidth="1"/>
    <col min="2" max="2" width="10.50390625" style="89" customWidth="1"/>
    <col min="3" max="15" width="9.375" style="89" customWidth="1"/>
    <col min="16" max="256" width="6.625" style="89" customWidth="1"/>
  </cols>
  <sheetData>
    <row r="1" spans="1:15" s="89" customFormat="1" ht="27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89" customFormat="1" ht="36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89" customFormat="1" ht="18.75" customHeight="1">
      <c r="A3" s="93" t="s">
        <v>2</v>
      </c>
      <c r="B3" s="93"/>
      <c r="C3" s="93"/>
      <c r="D3" s="93"/>
      <c r="E3" s="93"/>
      <c r="F3" s="94"/>
      <c r="G3" s="94"/>
      <c r="H3" s="94"/>
      <c r="I3" s="94"/>
      <c r="J3" s="94"/>
      <c r="K3" s="105"/>
      <c r="L3" s="106" t="s">
        <v>3</v>
      </c>
      <c r="M3" s="106"/>
      <c r="N3" s="106"/>
      <c r="O3" s="106"/>
    </row>
    <row r="4" spans="1:15" s="89" customFormat="1" ht="30" customHeight="1">
      <c r="A4" s="95" t="s">
        <v>4</v>
      </c>
      <c r="B4" s="95"/>
      <c r="C4" s="96" t="s">
        <v>5</v>
      </c>
      <c r="D4" s="96"/>
      <c r="E4" s="96"/>
      <c r="F4" s="96"/>
      <c r="G4" s="96"/>
      <c r="H4" s="97" t="s">
        <v>6</v>
      </c>
      <c r="I4" s="97"/>
      <c r="J4" s="97"/>
      <c r="K4" s="97"/>
      <c r="L4" s="97"/>
      <c r="M4" s="97"/>
      <c r="N4" s="97"/>
      <c r="O4" s="96" t="s">
        <v>7</v>
      </c>
    </row>
    <row r="5" spans="1:15" s="89" customFormat="1" ht="30" customHeight="1">
      <c r="A5" s="95"/>
      <c r="B5" s="95"/>
      <c r="C5" s="98" t="s">
        <v>8</v>
      </c>
      <c r="D5" s="98" t="s">
        <v>9</v>
      </c>
      <c r="E5" s="98" t="s">
        <v>10</v>
      </c>
      <c r="F5" s="96" t="s">
        <v>11</v>
      </c>
      <c r="G5" s="96" t="s">
        <v>12</v>
      </c>
      <c r="H5" s="97" t="s">
        <v>13</v>
      </c>
      <c r="I5" s="96" t="s">
        <v>8</v>
      </c>
      <c r="J5" s="96"/>
      <c r="K5" s="96" t="s">
        <v>9</v>
      </c>
      <c r="L5" s="98" t="s">
        <v>10</v>
      </c>
      <c r="M5" s="96" t="s">
        <v>11</v>
      </c>
      <c r="N5" s="96" t="s">
        <v>12</v>
      </c>
      <c r="O5" s="96"/>
    </row>
    <row r="6" spans="1:15" s="89" customFormat="1" ht="34.5" customHeight="1">
      <c r="A6" s="95"/>
      <c r="B6" s="95"/>
      <c r="C6" s="99"/>
      <c r="D6" s="99"/>
      <c r="E6" s="99"/>
      <c r="F6" s="96"/>
      <c r="G6" s="96"/>
      <c r="H6" s="97"/>
      <c r="I6" s="96" t="s">
        <v>14</v>
      </c>
      <c r="J6" s="96" t="s">
        <v>15</v>
      </c>
      <c r="K6" s="96"/>
      <c r="L6" s="99"/>
      <c r="M6" s="96"/>
      <c r="N6" s="96"/>
      <c r="O6" s="96"/>
    </row>
    <row r="7" spans="1:15" s="90" customFormat="1" ht="24.75" customHeight="1">
      <c r="A7" s="96" t="s">
        <v>16</v>
      </c>
      <c r="B7" s="96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90" customFormat="1" ht="24.75" customHeight="1">
      <c r="A8" s="96" t="s">
        <v>17</v>
      </c>
      <c r="B8" s="96"/>
      <c r="C8" s="100">
        <f aca="true" t="shared" si="0" ref="C8:O8">SUM(C10:C22)</f>
        <v>1082</v>
      </c>
      <c r="D8" s="100">
        <f t="shared" si="0"/>
        <v>0</v>
      </c>
      <c r="E8" s="100">
        <f t="shared" si="0"/>
        <v>0</v>
      </c>
      <c r="F8" s="100">
        <f t="shared" si="0"/>
        <v>1064</v>
      </c>
      <c r="G8" s="100">
        <f t="shared" si="0"/>
        <v>4222</v>
      </c>
      <c r="H8" s="100">
        <f t="shared" si="0"/>
        <v>466</v>
      </c>
      <c r="I8" s="100">
        <f t="shared" si="0"/>
        <v>0</v>
      </c>
      <c r="J8" s="100">
        <f t="shared" si="0"/>
        <v>466</v>
      </c>
      <c r="K8" s="100">
        <f t="shared" si="0"/>
        <v>0</v>
      </c>
      <c r="L8" s="100">
        <f t="shared" si="0"/>
        <v>0</v>
      </c>
      <c r="M8" s="100">
        <f t="shared" si="0"/>
        <v>766</v>
      </c>
      <c r="N8" s="100">
        <f t="shared" si="0"/>
        <v>2544</v>
      </c>
      <c r="O8" s="100">
        <f t="shared" si="0"/>
        <v>11441</v>
      </c>
    </row>
    <row r="9" spans="1:15" s="90" customFormat="1" ht="24.75" customHeight="1">
      <c r="A9" s="101" t="s">
        <v>18</v>
      </c>
      <c r="B9" s="102"/>
      <c r="C9" s="100">
        <f aca="true" t="shared" si="1" ref="C9:G9">SUM(C11:C16)</f>
        <v>87</v>
      </c>
      <c r="D9" s="100">
        <f t="shared" si="1"/>
        <v>0</v>
      </c>
      <c r="E9" s="100">
        <f t="shared" si="1"/>
        <v>0</v>
      </c>
      <c r="F9" s="100">
        <f t="shared" si="1"/>
        <v>665</v>
      </c>
      <c r="G9" s="100">
        <f t="shared" si="1"/>
        <v>1290</v>
      </c>
      <c r="H9" s="100">
        <f>SUM(H10:H16)</f>
        <v>0</v>
      </c>
      <c r="I9" s="100">
        <f aca="true" t="shared" si="2" ref="I9:N9">SUM(I11:I16)</f>
        <v>0</v>
      </c>
      <c r="J9" s="100">
        <f t="shared" si="2"/>
        <v>0</v>
      </c>
      <c r="K9" s="100">
        <f t="shared" si="2"/>
        <v>0</v>
      </c>
      <c r="L9" s="100">
        <f t="shared" si="2"/>
        <v>0</v>
      </c>
      <c r="M9" s="100">
        <f t="shared" si="2"/>
        <v>271</v>
      </c>
      <c r="N9" s="100">
        <f t="shared" si="2"/>
        <v>562</v>
      </c>
      <c r="O9" s="100">
        <f>SUM(O10:O16)</f>
        <v>5480</v>
      </c>
    </row>
    <row r="10" spans="1:15" s="90" customFormat="1" ht="24.75" customHeight="1">
      <c r="A10" s="101" t="s">
        <v>19</v>
      </c>
      <c r="B10" s="102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f>SUM(I10:N10)</f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2900</v>
      </c>
    </row>
    <row r="11" spans="1:15" s="90" customFormat="1" ht="24.75" customHeight="1">
      <c r="A11" s="101" t="s">
        <v>20</v>
      </c>
      <c r="B11" s="102"/>
      <c r="C11" s="25">
        <v>0</v>
      </c>
      <c r="D11" s="25">
        <v>0</v>
      </c>
      <c r="E11" s="25">
        <v>0</v>
      </c>
      <c r="F11" s="25">
        <v>0</v>
      </c>
      <c r="G11" s="25">
        <v>357</v>
      </c>
      <c r="H11" s="100">
        <f aca="true" t="shared" si="3" ref="H11:H22">I11+J11</f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117</v>
      </c>
      <c r="O11" s="25">
        <v>760</v>
      </c>
    </row>
    <row r="12" spans="1:15" s="90" customFormat="1" ht="24.75" customHeight="1">
      <c r="A12" s="101" t="s">
        <v>21</v>
      </c>
      <c r="B12" s="102"/>
      <c r="C12" s="25">
        <v>0</v>
      </c>
      <c r="D12" s="25">
        <v>0</v>
      </c>
      <c r="E12" s="25">
        <v>0</v>
      </c>
      <c r="F12" s="25">
        <v>0</v>
      </c>
      <c r="G12" s="25">
        <v>41</v>
      </c>
      <c r="H12" s="100">
        <f t="shared" si="3"/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81</v>
      </c>
      <c r="O12" s="25">
        <v>500</v>
      </c>
    </row>
    <row r="13" spans="1:15" s="90" customFormat="1" ht="24.75" customHeight="1">
      <c r="A13" s="103" t="s">
        <v>22</v>
      </c>
      <c r="B13" s="103"/>
      <c r="C13" s="25">
        <v>0</v>
      </c>
      <c r="D13" s="25">
        <v>0</v>
      </c>
      <c r="E13" s="25">
        <v>0</v>
      </c>
      <c r="F13" s="25">
        <v>0</v>
      </c>
      <c r="G13" s="25">
        <v>600</v>
      </c>
      <c r="H13" s="100">
        <f t="shared" si="3"/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90" customFormat="1" ht="21.75" customHeight="1">
      <c r="A14" s="103" t="s">
        <v>23</v>
      </c>
      <c r="B14" s="103"/>
      <c r="C14" s="25">
        <v>0</v>
      </c>
      <c r="D14" s="25">
        <v>0</v>
      </c>
      <c r="E14" s="25">
        <v>0</v>
      </c>
      <c r="F14" s="25">
        <v>83</v>
      </c>
      <c r="G14" s="25">
        <v>100</v>
      </c>
      <c r="H14" s="100">
        <f t="shared" si="3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131</v>
      </c>
      <c r="N14" s="25">
        <v>100</v>
      </c>
      <c r="O14" s="25">
        <v>300</v>
      </c>
    </row>
    <row r="15" spans="1:15" s="90" customFormat="1" ht="21.75" customHeight="1">
      <c r="A15" s="103" t="s">
        <v>24</v>
      </c>
      <c r="B15" s="103"/>
      <c r="C15" s="25">
        <v>0</v>
      </c>
      <c r="D15" s="25">
        <v>0</v>
      </c>
      <c r="E15" s="25">
        <v>0</v>
      </c>
      <c r="F15" s="25">
        <v>280</v>
      </c>
      <c r="G15" s="25">
        <v>0</v>
      </c>
      <c r="H15" s="100">
        <f t="shared" si="3"/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108</v>
      </c>
      <c r="O15" s="25">
        <v>1000</v>
      </c>
    </row>
    <row r="16" spans="1:15" s="90" customFormat="1" ht="21.75" customHeight="1">
      <c r="A16" s="103" t="s">
        <v>25</v>
      </c>
      <c r="B16" s="103"/>
      <c r="C16" s="25">
        <v>87</v>
      </c>
      <c r="D16" s="25">
        <v>0</v>
      </c>
      <c r="E16" s="25">
        <v>0</v>
      </c>
      <c r="F16" s="25">
        <v>302</v>
      </c>
      <c r="G16" s="25">
        <v>192</v>
      </c>
      <c r="H16" s="100">
        <f t="shared" si="3"/>
        <v>0</v>
      </c>
      <c r="I16" s="25">
        <v>0</v>
      </c>
      <c r="J16" s="25">
        <v>0</v>
      </c>
      <c r="K16" s="25">
        <v>0</v>
      </c>
      <c r="L16" s="25">
        <v>0</v>
      </c>
      <c r="M16" s="25">
        <v>140</v>
      </c>
      <c r="N16" s="25">
        <v>156</v>
      </c>
      <c r="O16" s="25">
        <v>20</v>
      </c>
    </row>
    <row r="17" spans="1:15" s="90" customFormat="1" ht="21.75" customHeight="1">
      <c r="A17" s="103" t="s">
        <v>26</v>
      </c>
      <c r="B17" s="103"/>
      <c r="C17" s="25">
        <v>131</v>
      </c>
      <c r="D17" s="25">
        <v>0</v>
      </c>
      <c r="E17" s="25">
        <v>0</v>
      </c>
      <c r="F17" s="25">
        <v>150</v>
      </c>
      <c r="G17" s="25">
        <v>40</v>
      </c>
      <c r="H17" s="100">
        <f t="shared" si="3"/>
        <v>131</v>
      </c>
      <c r="I17" s="25">
        <v>0</v>
      </c>
      <c r="J17" s="25">
        <v>131</v>
      </c>
      <c r="K17" s="25">
        <v>0</v>
      </c>
      <c r="L17" s="25">
        <v>0</v>
      </c>
      <c r="M17" s="25">
        <v>246</v>
      </c>
      <c r="N17" s="25">
        <v>530</v>
      </c>
      <c r="O17" s="25">
        <v>400</v>
      </c>
    </row>
    <row r="18" spans="1:15" s="90" customFormat="1" ht="21.75" customHeight="1">
      <c r="A18" s="103" t="s">
        <v>27</v>
      </c>
      <c r="B18" s="103"/>
      <c r="C18" s="25">
        <v>0</v>
      </c>
      <c r="D18" s="25">
        <v>0</v>
      </c>
      <c r="E18" s="25">
        <v>0</v>
      </c>
      <c r="F18" s="25">
        <v>123</v>
      </c>
      <c r="G18" s="25">
        <v>263</v>
      </c>
      <c r="H18" s="100">
        <f t="shared" si="3"/>
        <v>0</v>
      </c>
      <c r="I18" s="25">
        <v>0</v>
      </c>
      <c r="J18" s="25">
        <v>0</v>
      </c>
      <c r="K18" s="25">
        <v>0</v>
      </c>
      <c r="L18" s="25">
        <v>0</v>
      </c>
      <c r="M18" s="25">
        <v>123</v>
      </c>
      <c r="N18" s="25">
        <v>263</v>
      </c>
      <c r="O18" s="25">
        <v>1481</v>
      </c>
    </row>
    <row r="19" spans="1:15" s="90" customFormat="1" ht="21.75" customHeight="1">
      <c r="A19" s="103" t="s">
        <v>28</v>
      </c>
      <c r="B19" s="103"/>
      <c r="C19" s="25">
        <v>26</v>
      </c>
      <c r="D19" s="25">
        <v>0</v>
      </c>
      <c r="E19" s="25">
        <v>0</v>
      </c>
      <c r="F19" s="25">
        <v>0</v>
      </c>
      <c r="G19" s="25">
        <v>438</v>
      </c>
      <c r="H19" s="100">
        <f t="shared" si="3"/>
        <v>26</v>
      </c>
      <c r="I19" s="25">
        <v>0</v>
      </c>
      <c r="J19" s="25">
        <v>26</v>
      </c>
      <c r="K19" s="25">
        <v>0</v>
      </c>
      <c r="L19" s="25">
        <v>0</v>
      </c>
      <c r="M19" s="25">
        <v>0</v>
      </c>
      <c r="N19" s="25">
        <v>438</v>
      </c>
      <c r="O19" s="25">
        <v>1780</v>
      </c>
    </row>
    <row r="20" spans="1:15" s="90" customFormat="1" ht="21.75" customHeight="1">
      <c r="A20" s="103" t="s">
        <v>29</v>
      </c>
      <c r="B20" s="103"/>
      <c r="C20" s="25">
        <v>116</v>
      </c>
      <c r="D20" s="25">
        <v>0</v>
      </c>
      <c r="E20" s="25">
        <v>0</v>
      </c>
      <c r="F20" s="25">
        <v>36</v>
      </c>
      <c r="G20" s="104">
        <v>1416</v>
      </c>
      <c r="H20" s="100">
        <f t="shared" si="3"/>
        <v>116</v>
      </c>
      <c r="I20" s="25">
        <v>0</v>
      </c>
      <c r="J20" s="25">
        <v>116</v>
      </c>
      <c r="K20" s="25">
        <v>0</v>
      </c>
      <c r="L20" s="25">
        <v>0</v>
      </c>
      <c r="M20" s="25">
        <v>36</v>
      </c>
      <c r="N20" s="25">
        <v>216</v>
      </c>
      <c r="O20" s="25">
        <v>600</v>
      </c>
    </row>
    <row r="21" spans="1:15" s="90" customFormat="1" ht="21.75" customHeight="1">
      <c r="A21" s="103" t="s">
        <v>30</v>
      </c>
      <c r="B21" s="103"/>
      <c r="C21" s="25">
        <v>193</v>
      </c>
      <c r="D21" s="25">
        <v>0</v>
      </c>
      <c r="E21" s="25">
        <v>0</v>
      </c>
      <c r="F21" s="25">
        <v>0</v>
      </c>
      <c r="G21" s="25">
        <v>504</v>
      </c>
      <c r="H21" s="100">
        <f t="shared" si="3"/>
        <v>193</v>
      </c>
      <c r="I21" s="25">
        <v>0</v>
      </c>
      <c r="J21" s="25">
        <v>193</v>
      </c>
      <c r="K21" s="25">
        <v>0</v>
      </c>
      <c r="L21" s="25">
        <v>0</v>
      </c>
      <c r="M21" s="25">
        <v>0</v>
      </c>
      <c r="N21" s="25">
        <v>264</v>
      </c>
      <c r="O21" s="25">
        <v>800</v>
      </c>
    </row>
    <row r="22" spans="1:15" s="90" customFormat="1" ht="21.75" customHeight="1">
      <c r="A22" s="103" t="s">
        <v>31</v>
      </c>
      <c r="B22" s="103"/>
      <c r="C22" s="25">
        <v>529</v>
      </c>
      <c r="D22" s="25">
        <v>0</v>
      </c>
      <c r="E22" s="25">
        <v>0</v>
      </c>
      <c r="F22" s="25">
        <v>90</v>
      </c>
      <c r="G22" s="25">
        <v>271</v>
      </c>
      <c r="H22" s="100">
        <f t="shared" si="3"/>
        <v>0</v>
      </c>
      <c r="I22" s="25">
        <v>0</v>
      </c>
      <c r="J22" s="25">
        <v>0</v>
      </c>
      <c r="K22" s="25">
        <v>0</v>
      </c>
      <c r="L22" s="25">
        <v>0</v>
      </c>
      <c r="M22" s="25">
        <v>90</v>
      </c>
      <c r="N22" s="25">
        <v>271</v>
      </c>
      <c r="O22" s="25">
        <v>900</v>
      </c>
    </row>
  </sheetData>
  <mergeCells count="35">
    <mergeCell ref="A1:O1"/>
    <mergeCell ref="G5:G6"/>
    <mergeCell ref="L3:O3"/>
    <mergeCell ref="A9:B9"/>
    <mergeCell ref="A8:B8"/>
    <mergeCell ref="A7:B7"/>
    <mergeCell ref="I5:J5"/>
    <mergeCell ref="C4:G4"/>
    <mergeCell ref="H4:N4"/>
    <mergeCell ref="A15:B15"/>
    <mergeCell ref="A3:E3"/>
    <mergeCell ref="A17:B17"/>
    <mergeCell ref="E5:E6"/>
    <mergeCell ref="A10:B10"/>
    <mergeCell ref="A19:B19"/>
    <mergeCell ref="A14:B14"/>
    <mergeCell ref="A12:B12"/>
    <mergeCell ref="C5:C6"/>
    <mergeCell ref="D5:D6"/>
    <mergeCell ref="A20:B20"/>
    <mergeCell ref="A11:B11"/>
    <mergeCell ref="A16:B16"/>
    <mergeCell ref="A13:B13"/>
    <mergeCell ref="A18:B18"/>
    <mergeCell ref="A21:B21"/>
    <mergeCell ref="A22:B22"/>
    <mergeCell ref="A4:B6"/>
    <mergeCell ref="F5:F6"/>
    <mergeCell ref="A2:O2"/>
    <mergeCell ref="N5:N6"/>
    <mergeCell ref="M5:M6"/>
    <mergeCell ref="L5:L6"/>
    <mergeCell ref="K5:K6"/>
    <mergeCell ref="H5:H6"/>
    <mergeCell ref="O4:O6"/>
  </mergeCells>
  <printOptions/>
  <pageMargins left="0.75" right="0.75" top="1" bottom="1" header="0.5" footer="0.5"/>
  <pageSetup fitToHeight="0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85" zoomScaleNormal="85" zoomScaleSheetLayoutView="100" workbookViewId="0" topLeftCell="A1">
      <selection activeCell="R11" sqref="R11"/>
    </sheetView>
  </sheetViews>
  <sheetFormatPr defaultColWidth="9.00390625" defaultRowHeight="13.5"/>
  <cols>
    <col min="1" max="1" width="5.875" style="16" customWidth="1"/>
    <col min="2" max="2" width="11.75390625" style="16" customWidth="1"/>
    <col min="3" max="3" width="20.75390625" style="18" customWidth="1"/>
    <col min="4" max="4" width="19.125" style="16" customWidth="1"/>
    <col min="5" max="5" width="10.375" style="16" customWidth="1"/>
    <col min="6" max="6" width="10.75390625" style="16" customWidth="1"/>
    <col min="7" max="7" width="13.50390625" style="16" customWidth="1"/>
    <col min="8" max="8" width="21.625" style="16" customWidth="1"/>
    <col min="9" max="9" width="9.875" style="16" customWidth="1"/>
    <col min="10" max="10" width="9.875" style="51" customWidth="1"/>
    <col min="11" max="12" width="11.50390625" style="51" bestFit="1" customWidth="1"/>
    <col min="13" max="13" width="28.75390625" style="16" customWidth="1"/>
    <col min="14" max="14" width="22.75390625" style="16" customWidth="1"/>
    <col min="15" max="15" width="16.75390625" style="16" customWidth="1"/>
    <col min="16" max="256" width="9.00390625" style="16" customWidth="1"/>
  </cols>
  <sheetData>
    <row r="1" spans="1:13" ht="14.25">
      <c r="A1" s="19" t="s">
        <v>32</v>
      </c>
      <c r="B1" s="19"/>
      <c r="C1" s="20"/>
      <c r="D1" s="21"/>
      <c r="E1" s="21"/>
      <c r="F1" s="21"/>
      <c r="G1" s="21"/>
      <c r="H1" s="21"/>
      <c r="I1" s="21"/>
      <c r="J1" s="69"/>
      <c r="K1" s="69"/>
      <c r="L1" s="69"/>
      <c r="M1" s="21"/>
    </row>
    <row r="2" spans="1:13" ht="27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70"/>
      <c r="K2" s="70"/>
      <c r="L2" s="70"/>
      <c r="M2" s="22"/>
    </row>
    <row r="3" spans="1:13" ht="24.75" customHeight="1">
      <c r="A3" s="23" t="s">
        <v>2</v>
      </c>
      <c r="B3" s="23"/>
      <c r="C3" s="23"/>
      <c r="D3" s="24"/>
      <c r="E3" s="24"/>
      <c r="F3" s="24"/>
      <c r="G3" s="24"/>
      <c r="H3" s="23"/>
      <c r="I3" s="42"/>
      <c r="J3" s="71"/>
      <c r="K3" s="72" t="s">
        <v>34</v>
      </c>
      <c r="L3" s="72"/>
      <c r="M3" s="44"/>
    </row>
    <row r="4" spans="1:14" ht="13.5">
      <c r="A4" s="25" t="s">
        <v>35</v>
      </c>
      <c r="B4" s="25" t="s">
        <v>36</v>
      </c>
      <c r="C4" s="25" t="s">
        <v>37</v>
      </c>
      <c r="D4" s="25" t="s">
        <v>38</v>
      </c>
      <c r="E4" s="26" t="s">
        <v>39</v>
      </c>
      <c r="F4" s="26" t="s">
        <v>40</v>
      </c>
      <c r="G4" s="26" t="s">
        <v>41</v>
      </c>
      <c r="H4" s="25" t="s">
        <v>42</v>
      </c>
      <c r="I4" s="25" t="s">
        <v>43</v>
      </c>
      <c r="J4" s="73" t="s">
        <v>44</v>
      </c>
      <c r="K4" s="73" t="s">
        <v>45</v>
      </c>
      <c r="L4" s="74" t="s">
        <v>46</v>
      </c>
      <c r="M4" s="25" t="s">
        <v>47</v>
      </c>
      <c r="N4" s="75" t="s">
        <v>48</v>
      </c>
    </row>
    <row r="5" spans="1:14" ht="81.75" customHeight="1">
      <c r="A5" s="25"/>
      <c r="B5" s="25"/>
      <c r="C5" s="25"/>
      <c r="D5" s="25"/>
      <c r="E5" s="27"/>
      <c r="F5" s="27"/>
      <c r="G5" s="27"/>
      <c r="H5" s="25"/>
      <c r="I5" s="25"/>
      <c r="J5" s="73"/>
      <c r="K5" s="73"/>
      <c r="L5" s="76"/>
      <c r="M5" s="25"/>
      <c r="N5" s="75"/>
    </row>
    <row r="6" spans="1:14" s="17" customFormat="1" ht="30" customHeight="1">
      <c r="A6" s="52" t="s">
        <v>49</v>
      </c>
      <c r="B6" s="53"/>
      <c r="C6" s="54"/>
      <c r="D6" s="55"/>
      <c r="E6" s="55"/>
      <c r="F6" s="55"/>
      <c r="G6" s="55"/>
      <c r="H6" s="56"/>
      <c r="I6" s="56">
        <f>I7+I9+I11+I13+I15+I19+I21+I32+I39+I51+I54</f>
        <v>4227</v>
      </c>
      <c r="J6" s="77">
        <f>J7+J9+J11+J13+J15+J19+J21+J32+J39+J51+J54</f>
        <v>200302.64</v>
      </c>
      <c r="K6" s="77">
        <f>K7+K9+K11+K13+K15+K19+K21+K32+K39+K51+K54</f>
        <v>54585.0683</v>
      </c>
      <c r="L6" s="77">
        <f>L7+L9+L11+L13+L15+L19+L21+L32+L39+L51+L54</f>
        <v>54585.0683</v>
      </c>
      <c r="M6" s="56"/>
      <c r="N6" s="56"/>
    </row>
    <row r="7" spans="1:14" s="16" customFormat="1" ht="30" customHeight="1">
      <c r="A7" s="57" t="s">
        <v>50</v>
      </c>
      <c r="B7" s="58"/>
      <c r="C7" s="59"/>
      <c r="D7" s="55"/>
      <c r="E7" s="55"/>
      <c r="F7" s="55"/>
      <c r="G7" s="55"/>
      <c r="H7" s="56"/>
      <c r="I7" s="56">
        <f>I8</f>
        <v>357</v>
      </c>
      <c r="J7" s="77">
        <f>J8</f>
        <v>17650.25</v>
      </c>
      <c r="K7" s="77">
        <f>K8</f>
        <v>8925</v>
      </c>
      <c r="L7" s="77">
        <f>L8</f>
        <v>8925</v>
      </c>
      <c r="M7" s="56"/>
      <c r="N7" s="56"/>
    </row>
    <row r="8" spans="1:15" s="16" customFormat="1" ht="45" customHeight="1">
      <c r="A8" s="35">
        <v>1</v>
      </c>
      <c r="B8" s="35" t="s">
        <v>20</v>
      </c>
      <c r="C8" s="35" t="s">
        <v>51</v>
      </c>
      <c r="D8" s="35" t="s">
        <v>52</v>
      </c>
      <c r="E8" s="35"/>
      <c r="F8" s="35"/>
      <c r="G8" s="35"/>
      <c r="H8" s="35" t="s">
        <v>53</v>
      </c>
      <c r="I8" s="35">
        <v>357</v>
      </c>
      <c r="J8" s="78">
        <v>17650.25</v>
      </c>
      <c r="K8" s="78">
        <v>8925</v>
      </c>
      <c r="L8" s="78">
        <v>8925</v>
      </c>
      <c r="M8" s="35" t="s">
        <v>54</v>
      </c>
      <c r="N8" s="79" t="s">
        <v>55</v>
      </c>
      <c r="O8" s="80"/>
    </row>
    <row r="9" spans="1:15" ht="25.5" customHeight="1">
      <c r="A9" s="57" t="s">
        <v>56</v>
      </c>
      <c r="B9" s="58"/>
      <c r="C9" s="59"/>
      <c r="D9" s="55"/>
      <c r="E9" s="55"/>
      <c r="F9" s="55"/>
      <c r="G9" s="55"/>
      <c r="H9" s="56"/>
      <c r="I9" s="56">
        <f>I10</f>
        <v>41</v>
      </c>
      <c r="J9" s="77">
        <f>J10</f>
        <v>2172.2</v>
      </c>
      <c r="K9" s="77">
        <f>K10</f>
        <v>1000</v>
      </c>
      <c r="L9" s="77">
        <f>L10</f>
        <v>1000</v>
      </c>
      <c r="M9" s="56"/>
      <c r="N9" s="56"/>
      <c r="O9" s="81"/>
    </row>
    <row r="10" spans="1:15" ht="27" customHeight="1">
      <c r="A10" s="35">
        <v>2</v>
      </c>
      <c r="B10" s="35" t="s">
        <v>21</v>
      </c>
      <c r="C10" s="35" t="s">
        <v>57</v>
      </c>
      <c r="D10" s="35" t="s">
        <v>58</v>
      </c>
      <c r="E10" s="35"/>
      <c r="F10" s="35"/>
      <c r="G10" s="35"/>
      <c r="H10" s="35" t="s">
        <v>59</v>
      </c>
      <c r="I10" s="35">
        <v>41</v>
      </c>
      <c r="J10" s="78">
        <v>2172.2</v>
      </c>
      <c r="K10" s="78">
        <v>1000</v>
      </c>
      <c r="L10" s="78">
        <v>1000</v>
      </c>
      <c r="M10" s="35" t="s">
        <v>60</v>
      </c>
      <c r="N10" s="79" t="s">
        <v>61</v>
      </c>
      <c r="O10" s="81"/>
    </row>
    <row r="11" spans="1:15" ht="27.75" customHeight="1">
      <c r="A11" s="57" t="s">
        <v>62</v>
      </c>
      <c r="B11" s="58"/>
      <c r="C11" s="59"/>
      <c r="D11" s="55"/>
      <c r="E11" s="55"/>
      <c r="F11" s="55"/>
      <c r="G11" s="55"/>
      <c r="H11" s="56"/>
      <c r="I11" s="56">
        <f>I12</f>
        <v>600</v>
      </c>
      <c r="J11" s="77">
        <f>J12</f>
        <v>26115.1</v>
      </c>
      <c r="K11" s="77">
        <f>K12</f>
        <v>13800</v>
      </c>
      <c r="L11" s="77">
        <f>L12</f>
        <v>13800</v>
      </c>
      <c r="M11" s="56"/>
      <c r="N11" s="56"/>
      <c r="O11" s="17"/>
    </row>
    <row r="12" spans="1:14" ht="36">
      <c r="A12" s="35">
        <v>3</v>
      </c>
      <c r="B12" s="35" t="s">
        <v>22</v>
      </c>
      <c r="C12" s="35" t="s">
        <v>63</v>
      </c>
      <c r="D12" s="35" t="s">
        <v>64</v>
      </c>
      <c r="E12" s="35"/>
      <c r="F12" s="35"/>
      <c r="G12" s="35"/>
      <c r="H12" s="35" t="s">
        <v>65</v>
      </c>
      <c r="I12" s="35">
        <v>600</v>
      </c>
      <c r="J12" s="78">
        <v>26115.1</v>
      </c>
      <c r="K12" s="78">
        <v>13800</v>
      </c>
      <c r="L12" s="78">
        <v>13800</v>
      </c>
      <c r="M12" s="35" t="s">
        <v>66</v>
      </c>
      <c r="N12" s="79" t="s">
        <v>67</v>
      </c>
    </row>
    <row r="13" spans="1:14" ht="28.5" customHeight="1">
      <c r="A13" s="57" t="s">
        <v>68</v>
      </c>
      <c r="B13" s="58"/>
      <c r="C13" s="59"/>
      <c r="D13" s="55"/>
      <c r="E13" s="55"/>
      <c r="F13" s="55"/>
      <c r="G13" s="55"/>
      <c r="H13" s="56"/>
      <c r="I13" s="56">
        <f>I14</f>
        <v>100</v>
      </c>
      <c r="J13" s="77">
        <f>J14</f>
        <v>4466</v>
      </c>
      <c r="K13" s="77">
        <f>K14</f>
        <v>1333.47</v>
      </c>
      <c r="L13" s="77">
        <f>L14</f>
        <v>1333.47</v>
      </c>
      <c r="M13" s="56"/>
      <c r="N13" s="56"/>
    </row>
    <row r="14" spans="1:14" ht="33.75" customHeight="1">
      <c r="A14" s="35">
        <v>4</v>
      </c>
      <c r="B14" s="35" t="s">
        <v>23</v>
      </c>
      <c r="C14" s="35" t="s">
        <v>69</v>
      </c>
      <c r="D14" s="35" t="s">
        <v>70</v>
      </c>
      <c r="E14" s="35"/>
      <c r="F14" s="35"/>
      <c r="G14" s="35"/>
      <c r="H14" s="60" t="s">
        <v>71</v>
      </c>
      <c r="I14" s="35">
        <v>100</v>
      </c>
      <c r="J14" s="78">
        <v>4466</v>
      </c>
      <c r="K14" s="78">
        <v>1333.47</v>
      </c>
      <c r="L14" s="78">
        <v>1333.47</v>
      </c>
      <c r="M14" s="35" t="s">
        <v>72</v>
      </c>
      <c r="N14" s="79" t="s">
        <v>73</v>
      </c>
    </row>
    <row r="15" spans="1:14" ht="33.75" customHeight="1">
      <c r="A15" s="57" t="s">
        <v>74</v>
      </c>
      <c r="B15" s="58"/>
      <c r="C15" s="59"/>
      <c r="D15" s="55"/>
      <c r="E15" s="55"/>
      <c r="F15" s="55"/>
      <c r="G15" s="55"/>
      <c r="H15" s="56"/>
      <c r="I15" s="56">
        <f>SUM(I16:I18)</f>
        <v>192</v>
      </c>
      <c r="J15" s="77">
        <f>SUM(J16:J18)</f>
        <v>8700</v>
      </c>
      <c r="K15" s="77">
        <f>SUM(K16:K18)</f>
        <v>1104</v>
      </c>
      <c r="L15" s="77">
        <f>SUM(L16:L18)</f>
        <v>1104</v>
      </c>
      <c r="M15" s="56"/>
      <c r="N15" s="56"/>
    </row>
    <row r="16" spans="1:14" ht="36">
      <c r="A16" s="35">
        <v>5</v>
      </c>
      <c r="B16" s="35" t="s">
        <v>25</v>
      </c>
      <c r="C16" s="35" t="s">
        <v>75</v>
      </c>
      <c r="D16" s="35" t="s">
        <v>76</v>
      </c>
      <c r="E16" s="35"/>
      <c r="F16" s="35"/>
      <c r="G16" s="35"/>
      <c r="H16" s="35" t="s">
        <v>77</v>
      </c>
      <c r="I16" s="35">
        <v>36</v>
      </c>
      <c r="J16" s="78">
        <v>1800</v>
      </c>
      <c r="K16" s="78">
        <v>414</v>
      </c>
      <c r="L16" s="78">
        <v>414</v>
      </c>
      <c r="M16" s="35" t="s">
        <v>66</v>
      </c>
      <c r="N16" s="79" t="s">
        <v>78</v>
      </c>
    </row>
    <row r="17" spans="1:14" ht="24">
      <c r="A17" s="35">
        <v>6</v>
      </c>
      <c r="B17" s="35" t="s">
        <v>25</v>
      </c>
      <c r="C17" s="35" t="s">
        <v>79</v>
      </c>
      <c r="D17" s="35" t="s">
        <v>80</v>
      </c>
      <c r="E17" s="35"/>
      <c r="F17" s="35"/>
      <c r="G17" s="35"/>
      <c r="H17" s="35" t="s">
        <v>81</v>
      </c>
      <c r="I17" s="35">
        <v>56</v>
      </c>
      <c r="J17" s="78">
        <v>2300</v>
      </c>
      <c r="K17" s="78">
        <v>230</v>
      </c>
      <c r="L17" s="78">
        <v>230</v>
      </c>
      <c r="M17" s="35" t="s">
        <v>82</v>
      </c>
      <c r="N17" s="79" t="s">
        <v>83</v>
      </c>
    </row>
    <row r="18" spans="1:14" ht="36">
      <c r="A18" s="35">
        <v>7</v>
      </c>
      <c r="B18" s="35" t="s">
        <v>25</v>
      </c>
      <c r="C18" s="35" t="s">
        <v>84</v>
      </c>
      <c r="D18" s="35" t="s">
        <v>85</v>
      </c>
      <c r="E18" s="35"/>
      <c r="F18" s="35"/>
      <c r="G18" s="35"/>
      <c r="H18" s="35" t="s">
        <v>86</v>
      </c>
      <c r="I18" s="35">
        <v>100</v>
      </c>
      <c r="J18" s="78">
        <v>4600</v>
      </c>
      <c r="K18" s="78">
        <v>460</v>
      </c>
      <c r="L18" s="78">
        <v>460</v>
      </c>
      <c r="M18" s="35" t="s">
        <v>82</v>
      </c>
      <c r="N18" s="79" t="s">
        <v>87</v>
      </c>
    </row>
    <row r="19" spans="1:14" ht="33" customHeight="1">
      <c r="A19" s="57" t="s">
        <v>88</v>
      </c>
      <c r="B19" s="58"/>
      <c r="C19" s="59"/>
      <c r="D19" s="55"/>
      <c r="E19" s="55"/>
      <c r="F19" s="55"/>
      <c r="G19" s="55"/>
      <c r="H19" s="56"/>
      <c r="I19" s="56">
        <f>I20</f>
        <v>40</v>
      </c>
      <c r="J19" s="77">
        <f>J20</f>
        <v>1200</v>
      </c>
      <c r="K19" s="77">
        <f>K20</f>
        <v>139</v>
      </c>
      <c r="L19" s="77">
        <f>L20</f>
        <v>139</v>
      </c>
      <c r="M19" s="56"/>
      <c r="N19" s="56"/>
    </row>
    <row r="20" spans="1:14" ht="36">
      <c r="A20" s="35">
        <v>8</v>
      </c>
      <c r="B20" s="35" t="s">
        <v>26</v>
      </c>
      <c r="C20" s="35" t="s">
        <v>89</v>
      </c>
      <c r="D20" s="35" t="s">
        <v>90</v>
      </c>
      <c r="E20" s="35" t="s">
        <v>91</v>
      </c>
      <c r="F20" s="35"/>
      <c r="G20" s="35"/>
      <c r="H20" s="35" t="s">
        <v>92</v>
      </c>
      <c r="I20" s="35">
        <v>40</v>
      </c>
      <c r="J20" s="78">
        <v>1200</v>
      </c>
      <c r="K20" s="78">
        <v>139</v>
      </c>
      <c r="L20" s="78">
        <v>139</v>
      </c>
      <c r="M20" s="35" t="s">
        <v>82</v>
      </c>
      <c r="N20" s="79" t="s">
        <v>93</v>
      </c>
    </row>
    <row r="21" spans="1:14" ht="33" customHeight="1">
      <c r="A21" s="57" t="s">
        <v>94</v>
      </c>
      <c r="B21" s="58"/>
      <c r="C21" s="59"/>
      <c r="D21" s="55"/>
      <c r="E21" s="55"/>
      <c r="F21" s="55"/>
      <c r="G21" s="55"/>
      <c r="H21" s="56"/>
      <c r="I21" s="56">
        <f>SUM(I22:I31)</f>
        <v>263</v>
      </c>
      <c r="J21" s="77">
        <f>SUM(J22:J31)</f>
        <v>9205</v>
      </c>
      <c r="K21" s="77">
        <f>SUM(K22:K31)</f>
        <v>1455</v>
      </c>
      <c r="L21" s="77">
        <f>SUM(L22:L31)</f>
        <v>1455</v>
      </c>
      <c r="M21" s="56"/>
      <c r="N21" s="56"/>
    </row>
    <row r="22" spans="1:16" ht="36">
      <c r="A22" s="35">
        <v>9</v>
      </c>
      <c r="B22" s="35" t="s">
        <v>27</v>
      </c>
      <c r="C22" s="35" t="s">
        <v>95</v>
      </c>
      <c r="D22" s="35" t="s">
        <v>96</v>
      </c>
      <c r="E22" s="35" t="s">
        <v>91</v>
      </c>
      <c r="F22" s="35"/>
      <c r="G22" s="35"/>
      <c r="H22" s="35" t="s">
        <v>97</v>
      </c>
      <c r="I22" s="35">
        <v>48</v>
      </c>
      <c r="J22" s="78">
        <v>1680</v>
      </c>
      <c r="K22" s="78">
        <v>264</v>
      </c>
      <c r="L22" s="78">
        <v>264</v>
      </c>
      <c r="M22" s="35" t="s">
        <v>82</v>
      </c>
      <c r="N22" s="79" t="s">
        <v>98</v>
      </c>
      <c r="O22" s="50"/>
      <c r="P22" s="82"/>
    </row>
    <row r="23" spans="1:16" ht="36">
      <c r="A23" s="35">
        <v>10</v>
      </c>
      <c r="B23" s="35" t="s">
        <v>27</v>
      </c>
      <c r="C23" s="35" t="s">
        <v>99</v>
      </c>
      <c r="D23" s="35" t="s">
        <v>96</v>
      </c>
      <c r="E23" s="35" t="s">
        <v>91</v>
      </c>
      <c r="F23" s="35"/>
      <c r="G23" s="35"/>
      <c r="H23" s="35" t="s">
        <v>100</v>
      </c>
      <c r="I23" s="35">
        <v>15</v>
      </c>
      <c r="J23" s="78">
        <v>525</v>
      </c>
      <c r="K23" s="78">
        <v>83</v>
      </c>
      <c r="L23" s="78">
        <v>83</v>
      </c>
      <c r="M23" s="35" t="s">
        <v>82</v>
      </c>
      <c r="N23" s="79" t="s">
        <v>98</v>
      </c>
      <c r="O23" s="82"/>
      <c r="P23" s="82"/>
    </row>
    <row r="24" spans="1:16" ht="36">
      <c r="A24" s="35">
        <v>11</v>
      </c>
      <c r="B24" s="35" t="s">
        <v>27</v>
      </c>
      <c r="C24" s="35" t="s">
        <v>101</v>
      </c>
      <c r="D24" s="35" t="s">
        <v>102</v>
      </c>
      <c r="E24" s="35" t="s">
        <v>91</v>
      </c>
      <c r="F24" s="35"/>
      <c r="G24" s="35"/>
      <c r="H24" s="35" t="s">
        <v>103</v>
      </c>
      <c r="I24" s="35">
        <v>27</v>
      </c>
      <c r="J24" s="78">
        <v>945</v>
      </c>
      <c r="K24" s="78">
        <v>150</v>
      </c>
      <c r="L24" s="78">
        <v>150</v>
      </c>
      <c r="M24" s="35" t="s">
        <v>82</v>
      </c>
      <c r="N24" s="79" t="s">
        <v>98</v>
      </c>
      <c r="O24" s="82"/>
      <c r="P24" s="82"/>
    </row>
    <row r="25" spans="1:16" ht="36">
      <c r="A25" s="35">
        <v>12</v>
      </c>
      <c r="B25" s="35" t="s">
        <v>27</v>
      </c>
      <c r="C25" s="35" t="s">
        <v>104</v>
      </c>
      <c r="D25" s="35" t="s">
        <v>105</v>
      </c>
      <c r="E25" s="35"/>
      <c r="F25" s="35"/>
      <c r="G25" s="35"/>
      <c r="H25" s="35" t="s">
        <v>106</v>
      </c>
      <c r="I25" s="35">
        <v>44</v>
      </c>
      <c r="J25" s="78">
        <v>1540</v>
      </c>
      <c r="K25" s="78">
        <v>242</v>
      </c>
      <c r="L25" s="78">
        <v>242</v>
      </c>
      <c r="M25" s="35" t="s">
        <v>82</v>
      </c>
      <c r="N25" s="79" t="s">
        <v>98</v>
      </c>
      <c r="O25" s="82"/>
      <c r="P25" s="82"/>
    </row>
    <row r="26" spans="1:16" ht="36">
      <c r="A26" s="35">
        <v>13</v>
      </c>
      <c r="B26" s="35" t="s">
        <v>27</v>
      </c>
      <c r="C26" s="35" t="s">
        <v>107</v>
      </c>
      <c r="D26" s="35" t="s">
        <v>108</v>
      </c>
      <c r="E26" s="35"/>
      <c r="F26" s="35"/>
      <c r="G26" s="35"/>
      <c r="H26" s="35" t="s">
        <v>109</v>
      </c>
      <c r="I26" s="35">
        <v>30</v>
      </c>
      <c r="J26" s="78">
        <v>1050</v>
      </c>
      <c r="K26" s="78">
        <v>165</v>
      </c>
      <c r="L26" s="78">
        <v>165</v>
      </c>
      <c r="M26" s="35" t="s">
        <v>82</v>
      </c>
      <c r="N26" s="79" t="s">
        <v>98</v>
      </c>
      <c r="O26" s="82"/>
      <c r="P26" s="82"/>
    </row>
    <row r="27" spans="1:16" ht="36">
      <c r="A27" s="35">
        <v>14</v>
      </c>
      <c r="B27" s="35" t="s">
        <v>27</v>
      </c>
      <c r="C27" s="35" t="s">
        <v>110</v>
      </c>
      <c r="D27" s="35" t="s">
        <v>111</v>
      </c>
      <c r="E27" s="35"/>
      <c r="F27" s="35"/>
      <c r="G27" s="35"/>
      <c r="H27" s="35" t="s">
        <v>112</v>
      </c>
      <c r="I27" s="35">
        <v>15</v>
      </c>
      <c r="J27" s="78">
        <v>525</v>
      </c>
      <c r="K27" s="78">
        <v>85</v>
      </c>
      <c r="L27" s="78">
        <v>85</v>
      </c>
      <c r="M27" s="35" t="s">
        <v>82</v>
      </c>
      <c r="N27" s="79" t="s">
        <v>98</v>
      </c>
      <c r="O27" s="82"/>
      <c r="P27" s="82"/>
    </row>
    <row r="28" spans="1:16" ht="36">
      <c r="A28" s="35">
        <v>15</v>
      </c>
      <c r="B28" s="35" t="s">
        <v>27</v>
      </c>
      <c r="C28" s="35" t="s">
        <v>113</v>
      </c>
      <c r="D28" s="35" t="s">
        <v>111</v>
      </c>
      <c r="E28" s="35"/>
      <c r="F28" s="35"/>
      <c r="G28" s="35"/>
      <c r="H28" s="35" t="s">
        <v>114</v>
      </c>
      <c r="I28" s="35">
        <v>18</v>
      </c>
      <c r="J28" s="78">
        <v>630</v>
      </c>
      <c r="K28" s="78">
        <v>100</v>
      </c>
      <c r="L28" s="78">
        <v>100</v>
      </c>
      <c r="M28" s="35" t="s">
        <v>82</v>
      </c>
      <c r="N28" s="79" t="s">
        <v>98</v>
      </c>
      <c r="O28" s="82"/>
      <c r="P28" s="82"/>
    </row>
    <row r="29" spans="1:16" ht="36">
      <c r="A29" s="35">
        <v>16</v>
      </c>
      <c r="B29" s="35" t="s">
        <v>27</v>
      </c>
      <c r="C29" s="35" t="s">
        <v>115</v>
      </c>
      <c r="D29" s="35" t="s">
        <v>111</v>
      </c>
      <c r="E29" s="35"/>
      <c r="F29" s="35"/>
      <c r="G29" s="35"/>
      <c r="H29" s="35" t="s">
        <v>116</v>
      </c>
      <c r="I29" s="35">
        <v>18</v>
      </c>
      <c r="J29" s="78">
        <v>630</v>
      </c>
      <c r="K29" s="78">
        <v>100</v>
      </c>
      <c r="L29" s="78">
        <v>100</v>
      </c>
      <c r="M29" s="35" t="s">
        <v>82</v>
      </c>
      <c r="N29" s="79" t="s">
        <v>98</v>
      </c>
      <c r="O29" s="82"/>
      <c r="P29" s="82"/>
    </row>
    <row r="30" spans="1:16" ht="48">
      <c r="A30" s="35">
        <v>17</v>
      </c>
      <c r="B30" s="35" t="s">
        <v>27</v>
      </c>
      <c r="C30" s="35" t="s">
        <v>117</v>
      </c>
      <c r="D30" s="35" t="s">
        <v>111</v>
      </c>
      <c r="E30" s="35"/>
      <c r="F30" s="35"/>
      <c r="G30" s="35"/>
      <c r="H30" s="35" t="s">
        <v>118</v>
      </c>
      <c r="I30" s="35">
        <v>23</v>
      </c>
      <c r="J30" s="78">
        <v>805</v>
      </c>
      <c r="K30" s="78">
        <v>128</v>
      </c>
      <c r="L30" s="78">
        <v>128</v>
      </c>
      <c r="M30" s="35" t="s">
        <v>82</v>
      </c>
      <c r="N30" s="79" t="s">
        <v>98</v>
      </c>
      <c r="O30" s="82"/>
      <c r="P30" s="82"/>
    </row>
    <row r="31" spans="1:14" ht="24">
      <c r="A31" s="35">
        <v>18</v>
      </c>
      <c r="B31" s="35" t="s">
        <v>27</v>
      </c>
      <c r="C31" s="35" t="s">
        <v>119</v>
      </c>
      <c r="D31" s="35" t="s">
        <v>120</v>
      </c>
      <c r="E31" s="35"/>
      <c r="F31" s="35"/>
      <c r="G31" s="35"/>
      <c r="H31" s="35" t="s">
        <v>121</v>
      </c>
      <c r="I31" s="35">
        <v>25</v>
      </c>
      <c r="J31" s="78">
        <v>875</v>
      </c>
      <c r="K31" s="78">
        <v>138</v>
      </c>
      <c r="L31" s="78">
        <v>138</v>
      </c>
      <c r="M31" s="35" t="s">
        <v>82</v>
      </c>
      <c r="N31" s="79" t="s">
        <v>98</v>
      </c>
    </row>
    <row r="32" spans="1:14" ht="34.5" customHeight="1">
      <c r="A32" s="57" t="s">
        <v>122</v>
      </c>
      <c r="B32" s="58"/>
      <c r="C32" s="59"/>
      <c r="D32" s="55"/>
      <c r="E32" s="55"/>
      <c r="F32" s="55"/>
      <c r="G32" s="55"/>
      <c r="H32" s="56"/>
      <c r="I32" s="83">
        <f>SUM(I33:I38)</f>
        <v>438</v>
      </c>
      <c r="J32" s="84">
        <f>SUM(J33:J38)</f>
        <v>20133.019999999997</v>
      </c>
      <c r="K32" s="84">
        <f>SUM(K33:K38)</f>
        <v>3478.3183</v>
      </c>
      <c r="L32" s="84">
        <f>SUM(L33:L38)</f>
        <v>3478.3183</v>
      </c>
      <c r="M32" s="56"/>
      <c r="N32" s="56"/>
    </row>
    <row r="33" spans="1:14" ht="36">
      <c r="A33" s="61">
        <v>19</v>
      </c>
      <c r="B33" s="62" t="s">
        <v>28</v>
      </c>
      <c r="C33" s="62" t="s">
        <v>123</v>
      </c>
      <c r="D33" s="62" t="s">
        <v>124</v>
      </c>
      <c r="E33" s="62"/>
      <c r="F33" s="62"/>
      <c r="G33" s="62"/>
      <c r="H33" s="62" t="s">
        <v>125</v>
      </c>
      <c r="I33" s="62">
        <v>52</v>
      </c>
      <c r="J33" s="85">
        <v>2498</v>
      </c>
      <c r="K33" s="85">
        <v>396</v>
      </c>
      <c r="L33" s="85">
        <v>396</v>
      </c>
      <c r="M33" s="62" t="s">
        <v>66</v>
      </c>
      <c r="N33" s="79" t="s">
        <v>126</v>
      </c>
    </row>
    <row r="34" spans="1:14" ht="36">
      <c r="A34" s="61">
        <v>20</v>
      </c>
      <c r="B34" s="62" t="s">
        <v>28</v>
      </c>
      <c r="C34" s="62" t="s">
        <v>127</v>
      </c>
      <c r="D34" s="62" t="s">
        <v>128</v>
      </c>
      <c r="E34" s="62"/>
      <c r="F34" s="62"/>
      <c r="G34" s="62"/>
      <c r="H34" s="62" t="s">
        <v>129</v>
      </c>
      <c r="I34" s="62">
        <v>135</v>
      </c>
      <c r="J34" s="85">
        <v>8654.74</v>
      </c>
      <c r="K34" s="85">
        <v>1359.8032</v>
      </c>
      <c r="L34" s="85">
        <v>1359.8032</v>
      </c>
      <c r="M34" s="62" t="s">
        <v>66</v>
      </c>
      <c r="N34" s="79" t="s">
        <v>126</v>
      </c>
    </row>
    <row r="35" spans="1:14" ht="36">
      <c r="A35" s="61">
        <v>21</v>
      </c>
      <c r="B35" s="62" t="s">
        <v>28</v>
      </c>
      <c r="C35" s="62" t="s">
        <v>130</v>
      </c>
      <c r="D35" s="62" t="s">
        <v>131</v>
      </c>
      <c r="E35" s="62"/>
      <c r="F35" s="62"/>
      <c r="G35" s="62"/>
      <c r="H35" s="62" t="s">
        <v>132</v>
      </c>
      <c r="I35" s="62">
        <v>84</v>
      </c>
      <c r="J35" s="85">
        <v>3060.64</v>
      </c>
      <c r="K35" s="85">
        <v>604.5151</v>
      </c>
      <c r="L35" s="85">
        <v>604.5151</v>
      </c>
      <c r="M35" s="62" t="s">
        <v>66</v>
      </c>
      <c r="N35" s="79" t="s">
        <v>126</v>
      </c>
    </row>
    <row r="36" spans="1:14" ht="48">
      <c r="A36" s="61">
        <v>22</v>
      </c>
      <c r="B36" s="62" t="s">
        <v>28</v>
      </c>
      <c r="C36" s="62" t="s">
        <v>133</v>
      </c>
      <c r="D36" s="62" t="s">
        <v>134</v>
      </c>
      <c r="E36" s="62"/>
      <c r="F36" s="62"/>
      <c r="G36" s="62"/>
      <c r="H36" s="62" t="s">
        <v>135</v>
      </c>
      <c r="I36" s="62">
        <v>64</v>
      </c>
      <c r="J36" s="85">
        <v>2152.64</v>
      </c>
      <c r="K36" s="85">
        <v>260</v>
      </c>
      <c r="L36" s="85">
        <v>260</v>
      </c>
      <c r="M36" s="62" t="s">
        <v>82</v>
      </c>
      <c r="N36" s="79" t="s">
        <v>136</v>
      </c>
    </row>
    <row r="37" spans="1:14" ht="36">
      <c r="A37" s="61">
        <v>23</v>
      </c>
      <c r="B37" s="62" t="s">
        <v>28</v>
      </c>
      <c r="C37" s="63" t="s">
        <v>137</v>
      </c>
      <c r="D37" s="63" t="s">
        <v>138</v>
      </c>
      <c r="E37" s="62"/>
      <c r="F37" s="62"/>
      <c r="G37" s="62"/>
      <c r="H37" s="62" t="s">
        <v>139</v>
      </c>
      <c r="I37" s="62">
        <v>63</v>
      </c>
      <c r="J37" s="85">
        <v>2017</v>
      </c>
      <c r="K37" s="85">
        <v>388</v>
      </c>
      <c r="L37" s="85">
        <v>388</v>
      </c>
      <c r="M37" s="62" t="s">
        <v>60</v>
      </c>
      <c r="N37" s="79" t="s">
        <v>126</v>
      </c>
    </row>
    <row r="38" spans="1:14" ht="60">
      <c r="A38" s="61">
        <v>24</v>
      </c>
      <c r="B38" s="62" t="s">
        <v>28</v>
      </c>
      <c r="C38" s="63" t="s">
        <v>140</v>
      </c>
      <c r="D38" s="63" t="s">
        <v>141</v>
      </c>
      <c r="E38" s="62" t="s">
        <v>91</v>
      </c>
      <c r="F38" s="62"/>
      <c r="G38" s="62"/>
      <c r="H38" s="62" t="s">
        <v>142</v>
      </c>
      <c r="I38" s="62">
        <v>40</v>
      </c>
      <c r="J38" s="85">
        <v>1750</v>
      </c>
      <c r="K38" s="85">
        <v>470</v>
      </c>
      <c r="L38" s="85">
        <v>470</v>
      </c>
      <c r="M38" s="62" t="s">
        <v>60</v>
      </c>
      <c r="N38" s="79" t="s">
        <v>126</v>
      </c>
    </row>
    <row r="39" spans="1:14" ht="30.75" customHeight="1">
      <c r="A39" s="57" t="s">
        <v>143</v>
      </c>
      <c r="B39" s="58"/>
      <c r="C39" s="59"/>
      <c r="D39" s="55"/>
      <c r="E39" s="55"/>
      <c r="F39" s="55"/>
      <c r="G39" s="55"/>
      <c r="H39" s="56"/>
      <c r="I39" s="56">
        <f>SUM(I40:I50)</f>
        <v>1421</v>
      </c>
      <c r="J39" s="77">
        <f>SUM(J40:J50)</f>
        <v>75392.07</v>
      </c>
      <c r="K39" s="77">
        <f>SUM(K40:K50)</f>
        <v>16583.28</v>
      </c>
      <c r="L39" s="77">
        <f>SUM(L40:L50)</f>
        <v>16583.28</v>
      </c>
      <c r="M39" s="56"/>
      <c r="N39" s="56"/>
    </row>
    <row r="40" spans="1:15" ht="36">
      <c r="A40" s="62">
        <v>25</v>
      </c>
      <c r="B40" s="39" t="s">
        <v>29</v>
      </c>
      <c r="C40" s="39" t="s">
        <v>144</v>
      </c>
      <c r="D40" s="39" t="s">
        <v>145</v>
      </c>
      <c r="E40" s="60"/>
      <c r="F40" s="60" t="s">
        <v>91</v>
      </c>
      <c r="G40" s="64"/>
      <c r="H40" s="39" t="s">
        <v>146</v>
      </c>
      <c r="I40" s="39">
        <v>298</v>
      </c>
      <c r="J40" s="86">
        <v>13319.31</v>
      </c>
      <c r="K40" s="86">
        <v>4866.24</v>
      </c>
      <c r="L40" s="86">
        <v>4866.24</v>
      </c>
      <c r="M40" s="39" t="s">
        <v>66</v>
      </c>
      <c r="N40" s="79" t="s">
        <v>147</v>
      </c>
      <c r="O40" s="50"/>
    </row>
    <row r="41" spans="1:15" ht="36">
      <c r="A41" s="62">
        <v>26</v>
      </c>
      <c r="B41" s="39" t="s">
        <v>29</v>
      </c>
      <c r="C41" s="39" t="s">
        <v>148</v>
      </c>
      <c r="D41" s="39" t="s">
        <v>149</v>
      </c>
      <c r="E41" s="60" t="s">
        <v>91</v>
      </c>
      <c r="F41" s="60" t="s">
        <v>91</v>
      </c>
      <c r="G41" s="64"/>
      <c r="H41" s="65" t="s">
        <v>150</v>
      </c>
      <c r="I41" s="38">
        <v>12</v>
      </c>
      <c r="J41" s="87">
        <v>426</v>
      </c>
      <c r="K41" s="87">
        <v>166</v>
      </c>
      <c r="L41" s="87">
        <v>166</v>
      </c>
      <c r="M41" s="88" t="s">
        <v>60</v>
      </c>
      <c r="N41" s="79" t="s">
        <v>151</v>
      </c>
      <c r="O41" s="82"/>
    </row>
    <row r="42" spans="1:15" ht="36">
      <c r="A42" s="62">
        <v>27</v>
      </c>
      <c r="B42" s="39" t="s">
        <v>29</v>
      </c>
      <c r="C42" s="39" t="s">
        <v>152</v>
      </c>
      <c r="D42" s="39" t="s">
        <v>149</v>
      </c>
      <c r="E42" s="60" t="s">
        <v>91</v>
      </c>
      <c r="F42" s="60" t="s">
        <v>91</v>
      </c>
      <c r="G42" s="64"/>
      <c r="H42" s="65" t="s">
        <v>153</v>
      </c>
      <c r="I42" s="38">
        <v>9</v>
      </c>
      <c r="J42" s="87">
        <v>335</v>
      </c>
      <c r="K42" s="87">
        <v>156</v>
      </c>
      <c r="L42" s="87">
        <v>156</v>
      </c>
      <c r="M42" s="88" t="s">
        <v>60</v>
      </c>
      <c r="N42" s="79" t="s">
        <v>151</v>
      </c>
      <c r="O42" s="82"/>
    </row>
    <row r="43" spans="1:15" ht="33.75">
      <c r="A43" s="62">
        <v>28</v>
      </c>
      <c r="B43" s="39" t="s">
        <v>29</v>
      </c>
      <c r="C43" s="39" t="s">
        <v>154</v>
      </c>
      <c r="D43" s="39" t="s">
        <v>155</v>
      </c>
      <c r="E43" s="60" t="s">
        <v>91</v>
      </c>
      <c r="F43" s="60" t="s">
        <v>91</v>
      </c>
      <c r="G43" s="64"/>
      <c r="H43" s="39" t="s">
        <v>156</v>
      </c>
      <c r="I43" s="39">
        <v>40</v>
      </c>
      <c r="J43" s="86">
        <v>1661</v>
      </c>
      <c r="K43" s="86">
        <v>499.51</v>
      </c>
      <c r="L43" s="86">
        <v>499.51</v>
      </c>
      <c r="M43" s="88" t="s">
        <v>60</v>
      </c>
      <c r="N43" s="79" t="s">
        <v>157</v>
      </c>
      <c r="O43" s="82"/>
    </row>
    <row r="44" spans="1:15" ht="36">
      <c r="A44" s="62">
        <v>29</v>
      </c>
      <c r="B44" s="39" t="s">
        <v>29</v>
      </c>
      <c r="C44" s="39" t="s">
        <v>158</v>
      </c>
      <c r="D44" s="39" t="s">
        <v>159</v>
      </c>
      <c r="E44" s="60"/>
      <c r="F44" s="60"/>
      <c r="G44" s="64"/>
      <c r="H44" s="39" t="s">
        <v>160</v>
      </c>
      <c r="I44" s="39">
        <v>348</v>
      </c>
      <c r="J44" s="86">
        <v>15994.92</v>
      </c>
      <c r="K44" s="86">
        <v>5000</v>
      </c>
      <c r="L44" s="86">
        <v>5000</v>
      </c>
      <c r="M44" s="39" t="s">
        <v>66</v>
      </c>
      <c r="N44" s="79" t="s">
        <v>161</v>
      </c>
      <c r="O44" s="82"/>
    </row>
    <row r="45" spans="1:15" ht="24">
      <c r="A45" s="62">
        <v>30</v>
      </c>
      <c r="B45" s="39" t="s">
        <v>29</v>
      </c>
      <c r="C45" s="39" t="s">
        <v>162</v>
      </c>
      <c r="D45" s="39" t="s">
        <v>163</v>
      </c>
      <c r="E45" s="60"/>
      <c r="F45" s="60" t="s">
        <v>91</v>
      </c>
      <c r="G45" s="64"/>
      <c r="H45" s="39" t="s">
        <v>164</v>
      </c>
      <c r="I45" s="39">
        <v>144</v>
      </c>
      <c r="J45" s="86">
        <v>7676.52</v>
      </c>
      <c r="K45" s="86">
        <v>1967.53</v>
      </c>
      <c r="L45" s="86">
        <v>1967.53</v>
      </c>
      <c r="M45" s="88" t="s">
        <v>60</v>
      </c>
      <c r="N45" s="79" t="s">
        <v>151</v>
      </c>
      <c r="O45" s="82"/>
    </row>
    <row r="46" spans="1:14" ht="60">
      <c r="A46" s="62">
        <v>31</v>
      </c>
      <c r="B46" s="39" t="s">
        <v>29</v>
      </c>
      <c r="C46" s="39" t="s">
        <v>165</v>
      </c>
      <c r="D46" s="39" t="s">
        <v>166</v>
      </c>
      <c r="E46" s="60"/>
      <c r="F46" s="60" t="s">
        <v>91</v>
      </c>
      <c r="G46" s="64"/>
      <c r="H46" s="39" t="s">
        <v>167</v>
      </c>
      <c r="I46" s="39">
        <v>216</v>
      </c>
      <c r="J46" s="86">
        <v>9112.44</v>
      </c>
      <c r="K46" s="86">
        <v>460</v>
      </c>
      <c r="L46" s="86">
        <v>460</v>
      </c>
      <c r="M46" s="39" t="s">
        <v>82</v>
      </c>
      <c r="N46" s="79" t="s">
        <v>168</v>
      </c>
    </row>
    <row r="47" spans="1:14" ht="24">
      <c r="A47" s="62">
        <v>32</v>
      </c>
      <c r="B47" s="39" t="s">
        <v>29</v>
      </c>
      <c r="C47" s="39" t="s">
        <v>169</v>
      </c>
      <c r="D47" s="39" t="s">
        <v>170</v>
      </c>
      <c r="E47" s="60" t="s">
        <v>91</v>
      </c>
      <c r="F47" s="60"/>
      <c r="G47" s="64"/>
      <c r="H47" s="66" t="s">
        <v>171</v>
      </c>
      <c r="I47" s="39">
        <v>204</v>
      </c>
      <c r="J47" s="86">
        <v>20363.1</v>
      </c>
      <c r="K47" s="86">
        <v>2180</v>
      </c>
      <c r="L47" s="86">
        <v>2180</v>
      </c>
      <c r="M47" s="39" t="s">
        <v>172</v>
      </c>
      <c r="N47" s="79" t="s">
        <v>151</v>
      </c>
    </row>
    <row r="48" spans="1:14" ht="48">
      <c r="A48" s="62">
        <v>33</v>
      </c>
      <c r="B48" s="39" t="s">
        <v>29</v>
      </c>
      <c r="C48" s="39" t="s">
        <v>173</v>
      </c>
      <c r="D48" s="39" t="s">
        <v>174</v>
      </c>
      <c r="E48" s="60"/>
      <c r="F48" s="60" t="s">
        <v>91</v>
      </c>
      <c r="G48" s="64"/>
      <c r="H48" s="66" t="s">
        <v>175</v>
      </c>
      <c r="I48" s="39">
        <v>80</v>
      </c>
      <c r="J48" s="86">
        <v>3070</v>
      </c>
      <c r="K48" s="86">
        <v>420</v>
      </c>
      <c r="L48" s="86">
        <v>420</v>
      </c>
      <c r="M48" s="39" t="s">
        <v>172</v>
      </c>
      <c r="N48" s="79" t="s">
        <v>151</v>
      </c>
    </row>
    <row r="49" spans="1:14" ht="36">
      <c r="A49" s="62">
        <v>34</v>
      </c>
      <c r="B49" s="39" t="s">
        <v>29</v>
      </c>
      <c r="C49" s="66" t="s">
        <v>176</v>
      </c>
      <c r="D49" s="66" t="s">
        <v>177</v>
      </c>
      <c r="E49" s="60"/>
      <c r="F49" s="60" t="s">
        <v>91</v>
      </c>
      <c r="G49" s="64"/>
      <c r="H49" s="66" t="s">
        <v>178</v>
      </c>
      <c r="I49" s="79">
        <v>20</v>
      </c>
      <c r="J49" s="79">
        <v>453</v>
      </c>
      <c r="K49" s="79">
        <v>168</v>
      </c>
      <c r="L49" s="79">
        <v>168</v>
      </c>
      <c r="M49" s="39" t="s">
        <v>172</v>
      </c>
      <c r="N49" s="79" t="s">
        <v>179</v>
      </c>
    </row>
    <row r="50" spans="1:14" ht="36">
      <c r="A50" s="62">
        <v>35</v>
      </c>
      <c r="B50" s="39" t="s">
        <v>29</v>
      </c>
      <c r="C50" s="66" t="s">
        <v>180</v>
      </c>
      <c r="D50" s="66" t="s">
        <v>181</v>
      </c>
      <c r="E50" s="60"/>
      <c r="F50" s="60" t="s">
        <v>91</v>
      </c>
      <c r="G50" s="64"/>
      <c r="H50" s="67" t="s">
        <v>182</v>
      </c>
      <c r="I50" s="79">
        <v>50</v>
      </c>
      <c r="J50" s="79">
        <v>2980.78</v>
      </c>
      <c r="K50" s="79">
        <v>700</v>
      </c>
      <c r="L50" s="79">
        <v>700</v>
      </c>
      <c r="M50" s="39" t="s">
        <v>172</v>
      </c>
      <c r="N50" s="79" t="s">
        <v>179</v>
      </c>
    </row>
    <row r="51" spans="1:14" ht="24.75" customHeight="1">
      <c r="A51" s="57" t="s">
        <v>183</v>
      </c>
      <c r="B51" s="58"/>
      <c r="C51" s="59"/>
      <c r="D51" s="55"/>
      <c r="E51" s="55"/>
      <c r="F51" s="55"/>
      <c r="G51" s="55"/>
      <c r="H51" s="56"/>
      <c r="I51" s="56">
        <f>SUM(I52:I53)</f>
        <v>504</v>
      </c>
      <c r="J51" s="77">
        <f>SUM(J52:J53)</f>
        <v>21600</v>
      </c>
      <c r="K51" s="77">
        <f>SUM(K52:K53)</f>
        <v>2300</v>
      </c>
      <c r="L51" s="77">
        <f>SUM(L52:L53)</f>
        <v>2300</v>
      </c>
      <c r="M51" s="56"/>
      <c r="N51" s="56"/>
    </row>
    <row r="52" spans="1:14" ht="48">
      <c r="A52" s="39">
        <v>36</v>
      </c>
      <c r="B52" s="39" t="s">
        <v>30</v>
      </c>
      <c r="C52" s="39" t="s">
        <v>184</v>
      </c>
      <c r="D52" s="39" t="s">
        <v>185</v>
      </c>
      <c r="E52" s="39"/>
      <c r="F52" s="39"/>
      <c r="G52" s="39"/>
      <c r="H52" s="39" t="s">
        <v>186</v>
      </c>
      <c r="I52" s="39">
        <v>264</v>
      </c>
      <c r="J52" s="86">
        <v>13200</v>
      </c>
      <c r="K52" s="86">
        <v>500</v>
      </c>
      <c r="L52" s="86">
        <v>500</v>
      </c>
      <c r="M52" s="39" t="s">
        <v>82</v>
      </c>
      <c r="N52" s="79" t="s">
        <v>187</v>
      </c>
    </row>
    <row r="53" spans="1:14" ht="36">
      <c r="A53" s="39">
        <v>37</v>
      </c>
      <c r="B53" s="39" t="s">
        <v>30</v>
      </c>
      <c r="C53" s="39" t="s">
        <v>188</v>
      </c>
      <c r="D53" s="39" t="s">
        <v>189</v>
      </c>
      <c r="E53" s="39"/>
      <c r="F53" s="39"/>
      <c r="G53" s="39"/>
      <c r="H53" s="39" t="s">
        <v>190</v>
      </c>
      <c r="I53" s="39">
        <v>240</v>
      </c>
      <c r="J53" s="86">
        <v>8400</v>
      </c>
      <c r="K53" s="86">
        <v>1800</v>
      </c>
      <c r="L53" s="86">
        <v>1800</v>
      </c>
      <c r="M53" s="39" t="s">
        <v>172</v>
      </c>
      <c r="N53" s="79" t="s">
        <v>191</v>
      </c>
    </row>
    <row r="54" spans="1:14" ht="30.75" customHeight="1">
      <c r="A54" s="57" t="s">
        <v>192</v>
      </c>
      <c r="B54" s="58"/>
      <c r="C54" s="59"/>
      <c r="D54" s="55"/>
      <c r="E54" s="55"/>
      <c r="F54" s="55"/>
      <c r="G54" s="55"/>
      <c r="H54" s="56"/>
      <c r="I54" s="56">
        <f>SUM(I55:I58)</f>
        <v>271</v>
      </c>
      <c r="J54" s="77">
        <f>SUM(J55:J58)</f>
        <v>13669</v>
      </c>
      <c r="K54" s="77">
        <f>SUM(K55:K58)</f>
        <v>4467</v>
      </c>
      <c r="L54" s="77">
        <f>SUM(L55:L58)</f>
        <v>4467</v>
      </c>
      <c r="M54" s="56"/>
      <c r="N54" s="56"/>
    </row>
    <row r="55" spans="1:14" ht="36">
      <c r="A55" s="68">
        <v>38</v>
      </c>
      <c r="B55" s="39" t="s">
        <v>31</v>
      </c>
      <c r="C55" s="39" t="s">
        <v>193</v>
      </c>
      <c r="D55" s="39" t="s">
        <v>194</v>
      </c>
      <c r="E55" s="39"/>
      <c r="F55" s="39"/>
      <c r="G55" s="39"/>
      <c r="H55" s="39" t="s">
        <v>195</v>
      </c>
      <c r="I55" s="39">
        <v>63</v>
      </c>
      <c r="J55" s="39">
        <v>2234</v>
      </c>
      <c r="K55" s="39">
        <v>1117</v>
      </c>
      <c r="L55" s="39">
        <v>1117</v>
      </c>
      <c r="M55" s="39" t="s">
        <v>66</v>
      </c>
      <c r="N55" s="79" t="s">
        <v>196</v>
      </c>
    </row>
    <row r="56" spans="1:14" ht="48">
      <c r="A56" s="68">
        <v>39</v>
      </c>
      <c r="B56" s="39" t="s">
        <v>31</v>
      </c>
      <c r="C56" s="39" t="s">
        <v>197</v>
      </c>
      <c r="D56" s="39" t="s">
        <v>198</v>
      </c>
      <c r="E56" s="39"/>
      <c r="F56" s="39"/>
      <c r="G56" s="39"/>
      <c r="H56" s="39" t="s">
        <v>199</v>
      </c>
      <c r="I56" s="39">
        <v>32</v>
      </c>
      <c r="J56" s="39">
        <v>1641</v>
      </c>
      <c r="K56" s="39">
        <v>600</v>
      </c>
      <c r="L56" s="39">
        <v>600</v>
      </c>
      <c r="M56" s="39" t="s">
        <v>66</v>
      </c>
      <c r="N56" s="79" t="s">
        <v>196</v>
      </c>
    </row>
    <row r="57" spans="1:14" ht="48">
      <c r="A57" s="68">
        <v>40</v>
      </c>
      <c r="B57" s="39" t="s">
        <v>31</v>
      </c>
      <c r="C57" s="39" t="s">
        <v>200</v>
      </c>
      <c r="D57" s="39" t="s">
        <v>201</v>
      </c>
      <c r="E57" s="39"/>
      <c r="F57" s="39"/>
      <c r="G57" s="39"/>
      <c r="H57" s="39" t="s">
        <v>202</v>
      </c>
      <c r="I57" s="39">
        <v>126</v>
      </c>
      <c r="J57" s="39">
        <v>6959</v>
      </c>
      <c r="K57" s="39">
        <v>2450</v>
      </c>
      <c r="L57" s="39">
        <v>2450</v>
      </c>
      <c r="M57" s="39" t="s">
        <v>66</v>
      </c>
      <c r="N57" s="79" t="s">
        <v>203</v>
      </c>
    </row>
    <row r="58" spans="1:14" ht="48">
      <c r="A58" s="68">
        <v>41</v>
      </c>
      <c r="B58" s="39" t="s">
        <v>31</v>
      </c>
      <c r="C58" s="39" t="s">
        <v>204</v>
      </c>
      <c r="D58" s="39" t="s">
        <v>205</v>
      </c>
      <c r="E58" s="39"/>
      <c r="F58" s="39"/>
      <c r="G58" s="39"/>
      <c r="H58" s="39" t="s">
        <v>206</v>
      </c>
      <c r="I58" s="39">
        <v>50</v>
      </c>
      <c r="J58" s="39">
        <v>2835</v>
      </c>
      <c r="K58" s="39">
        <v>300</v>
      </c>
      <c r="L58" s="39">
        <v>300</v>
      </c>
      <c r="M58" s="39" t="s">
        <v>82</v>
      </c>
      <c r="N58" s="79" t="s">
        <v>207</v>
      </c>
    </row>
  </sheetData>
  <mergeCells count="32">
    <mergeCell ref="A1:B1"/>
    <mergeCell ref="I4:I5"/>
    <mergeCell ref="H4:H5"/>
    <mergeCell ref="G4:G5"/>
    <mergeCell ref="F4:F5"/>
    <mergeCell ref="E4:E5"/>
    <mergeCell ref="D4:D5"/>
    <mergeCell ref="K3:M3"/>
    <mergeCell ref="A15:C15"/>
    <mergeCell ref="O22:P30"/>
    <mergeCell ref="A3:C3"/>
    <mergeCell ref="A19:C19"/>
    <mergeCell ref="A4:A5"/>
    <mergeCell ref="A13:C13"/>
    <mergeCell ref="A11:C11"/>
    <mergeCell ref="A9:C9"/>
    <mergeCell ref="A7:C7"/>
    <mergeCell ref="C4:C5"/>
    <mergeCell ref="A32:C32"/>
    <mergeCell ref="A6:C6"/>
    <mergeCell ref="A39:C39"/>
    <mergeCell ref="A51:C51"/>
    <mergeCell ref="A54:C54"/>
    <mergeCell ref="A21:C21"/>
    <mergeCell ref="B4:B5"/>
    <mergeCell ref="O40:O45"/>
    <mergeCell ref="J4:J5"/>
    <mergeCell ref="A2:M2"/>
    <mergeCell ref="K4:K5"/>
    <mergeCell ref="L4:L5"/>
    <mergeCell ref="M4:M5"/>
    <mergeCell ref="N4:N5"/>
  </mergeCells>
  <printOptions/>
  <pageMargins left="0.25" right="0.25" top="0.39305555555555605" bottom="0.236111111111111" header="0.298611111111111" footer="0.298611111111111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Q8" sqref="Q8"/>
    </sheetView>
  </sheetViews>
  <sheetFormatPr defaultColWidth="9.00390625" defaultRowHeight="13.5"/>
  <cols>
    <col min="1" max="1" width="5.875" style="16" customWidth="1"/>
    <col min="2" max="2" width="10.25390625" style="16" customWidth="1"/>
    <col min="3" max="3" width="20.75390625" style="18" customWidth="1"/>
    <col min="4" max="4" width="19.125" style="16" customWidth="1"/>
    <col min="5" max="7" width="9.25390625" style="16" customWidth="1"/>
    <col min="8" max="8" width="26.00390625" style="16" customWidth="1"/>
    <col min="9" max="10" width="9.875" style="16" customWidth="1"/>
    <col min="11" max="12" width="11.50390625" style="16" bestFit="1" customWidth="1"/>
    <col min="13" max="13" width="28.75390625" style="16" customWidth="1"/>
    <col min="14" max="14" width="20.875" style="16" customWidth="1"/>
    <col min="15" max="256" width="9.00390625" style="16" customWidth="1"/>
  </cols>
  <sheetData>
    <row r="1" spans="1:13" s="16" customFormat="1" ht="14.25">
      <c r="A1" s="19" t="s">
        <v>208</v>
      </c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6" customFormat="1" ht="27">
      <c r="A2" s="22" t="s">
        <v>209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6" customFormat="1" ht="24.75" customHeight="1">
      <c r="A3" s="23" t="s">
        <v>2</v>
      </c>
      <c r="B3" s="23"/>
      <c r="C3" s="23"/>
      <c r="D3" s="24"/>
      <c r="E3" s="24"/>
      <c r="F3" s="24"/>
      <c r="G3" s="24"/>
      <c r="H3" s="23"/>
      <c r="I3" s="42"/>
      <c r="J3" s="43"/>
      <c r="K3" s="44" t="s">
        <v>34</v>
      </c>
      <c r="L3" s="44"/>
      <c r="M3" s="44"/>
    </row>
    <row r="4" spans="1:14" s="16" customFormat="1" ht="13.5">
      <c r="A4" s="25" t="s">
        <v>35</v>
      </c>
      <c r="B4" s="25" t="s">
        <v>36</v>
      </c>
      <c r="C4" s="25" t="s">
        <v>37</v>
      </c>
      <c r="D4" s="25" t="s">
        <v>210</v>
      </c>
      <c r="E4" s="26" t="s">
        <v>211</v>
      </c>
      <c r="F4" s="26" t="s">
        <v>212</v>
      </c>
      <c r="G4" s="26"/>
      <c r="H4" s="25" t="s">
        <v>42</v>
      </c>
      <c r="I4" s="25" t="s">
        <v>43</v>
      </c>
      <c r="J4" s="25" t="s">
        <v>44</v>
      </c>
      <c r="K4" s="25" t="s">
        <v>45</v>
      </c>
      <c r="L4" s="26" t="s">
        <v>46</v>
      </c>
      <c r="M4" s="25" t="s">
        <v>213</v>
      </c>
      <c r="N4" s="45" t="s">
        <v>214</v>
      </c>
    </row>
    <row r="5" spans="1:14" s="16" customFormat="1" ht="81.75" customHeight="1">
      <c r="A5" s="25"/>
      <c r="B5" s="25"/>
      <c r="C5" s="25"/>
      <c r="D5" s="25"/>
      <c r="E5" s="27"/>
      <c r="F5" s="27"/>
      <c r="G5" s="27"/>
      <c r="H5" s="25"/>
      <c r="I5" s="25"/>
      <c r="J5" s="25"/>
      <c r="K5" s="25"/>
      <c r="L5" s="27"/>
      <c r="M5" s="25"/>
      <c r="N5" s="46"/>
    </row>
    <row r="6" spans="1:14" s="17" customFormat="1" ht="30" customHeight="1">
      <c r="A6" s="28" t="s">
        <v>17</v>
      </c>
      <c r="B6" s="29"/>
      <c r="C6" s="30"/>
      <c r="D6" s="31"/>
      <c r="E6" s="31"/>
      <c r="F6" s="31"/>
      <c r="G6" s="31"/>
      <c r="H6" s="32"/>
      <c r="I6" s="32">
        <f aca="true" t="shared" si="0" ref="I6:L6">I7+I10+I16+I21+I24+I26</f>
        <v>784</v>
      </c>
      <c r="J6" s="32">
        <f t="shared" si="0"/>
        <v>29394.45</v>
      </c>
      <c r="K6" s="32">
        <f t="shared" si="0"/>
        <v>7271.92</v>
      </c>
      <c r="L6" s="32">
        <f t="shared" si="0"/>
        <v>7044.42</v>
      </c>
      <c r="M6" s="32"/>
      <c r="N6" s="32"/>
    </row>
    <row r="7" spans="1:14" s="17" customFormat="1" ht="30" customHeight="1">
      <c r="A7" s="28" t="s">
        <v>68</v>
      </c>
      <c r="B7" s="29"/>
      <c r="C7" s="30"/>
      <c r="D7" s="31"/>
      <c r="E7" s="31"/>
      <c r="F7" s="31"/>
      <c r="G7" s="31"/>
      <c r="H7" s="32"/>
      <c r="I7" s="32">
        <f aca="true" t="shared" si="1" ref="I7:L7">I8+I9</f>
        <v>83</v>
      </c>
      <c r="J7" s="32">
        <f t="shared" si="1"/>
        <v>4092</v>
      </c>
      <c r="K7" s="32">
        <f t="shared" si="1"/>
        <v>982.5</v>
      </c>
      <c r="L7" s="32">
        <f t="shared" si="1"/>
        <v>755</v>
      </c>
      <c r="M7" s="32"/>
      <c r="N7" s="41"/>
    </row>
    <row r="8" spans="1:14" s="16" customFormat="1" ht="30" customHeight="1">
      <c r="A8" s="33">
        <v>1</v>
      </c>
      <c r="B8" s="33" t="s">
        <v>23</v>
      </c>
      <c r="C8" s="33" t="s">
        <v>215</v>
      </c>
      <c r="D8" s="33" t="s">
        <v>216</v>
      </c>
      <c r="E8" s="33"/>
      <c r="F8" s="34"/>
      <c r="G8" s="34"/>
      <c r="H8" s="34" t="s">
        <v>217</v>
      </c>
      <c r="I8" s="47">
        <v>72</v>
      </c>
      <c r="J8" s="47">
        <v>3710</v>
      </c>
      <c r="K8" s="47">
        <v>927.5</v>
      </c>
      <c r="L8" s="48">
        <v>700</v>
      </c>
      <c r="M8" s="41" t="s">
        <v>218</v>
      </c>
      <c r="N8" s="49" t="s">
        <v>219</v>
      </c>
    </row>
    <row r="9" spans="1:14" s="16" customFormat="1" ht="30" customHeight="1">
      <c r="A9" s="33">
        <v>2</v>
      </c>
      <c r="B9" s="33" t="s">
        <v>23</v>
      </c>
      <c r="C9" s="33" t="s">
        <v>220</v>
      </c>
      <c r="D9" s="33" t="s">
        <v>221</v>
      </c>
      <c r="E9" s="33"/>
      <c r="F9" s="33"/>
      <c r="G9" s="33"/>
      <c r="H9" s="33" t="s">
        <v>222</v>
      </c>
      <c r="I9" s="47">
        <v>11</v>
      </c>
      <c r="J9" s="47">
        <v>382</v>
      </c>
      <c r="K9" s="47">
        <v>55</v>
      </c>
      <c r="L9" s="48">
        <v>55</v>
      </c>
      <c r="M9" s="41" t="s">
        <v>223</v>
      </c>
      <c r="N9" s="49" t="s">
        <v>224</v>
      </c>
    </row>
    <row r="10" spans="1:14" s="16" customFormat="1" ht="30" customHeight="1">
      <c r="A10" s="28" t="s">
        <v>225</v>
      </c>
      <c r="B10" s="29"/>
      <c r="C10" s="30"/>
      <c r="D10" s="31"/>
      <c r="E10" s="31"/>
      <c r="F10" s="31"/>
      <c r="G10" s="31"/>
      <c r="H10" s="32"/>
      <c r="I10" s="32">
        <f aca="true" t="shared" si="2" ref="I10:L10">SUM(I11:I15)</f>
        <v>302</v>
      </c>
      <c r="J10" s="32">
        <f t="shared" si="2"/>
        <v>10512</v>
      </c>
      <c r="K10" s="32">
        <f t="shared" si="2"/>
        <v>2043.36</v>
      </c>
      <c r="L10" s="32">
        <f t="shared" si="2"/>
        <v>2043.36</v>
      </c>
      <c r="M10" s="41"/>
      <c r="N10" s="41"/>
    </row>
    <row r="11" spans="1:14" s="16" customFormat="1" ht="30" customHeight="1">
      <c r="A11" s="35">
        <v>3</v>
      </c>
      <c r="B11" s="35" t="s">
        <v>25</v>
      </c>
      <c r="C11" s="35" t="s">
        <v>226</v>
      </c>
      <c r="D11" s="35" t="s">
        <v>227</v>
      </c>
      <c r="E11" s="36"/>
      <c r="F11" s="36"/>
      <c r="G11" s="36"/>
      <c r="H11" s="35" t="s">
        <v>228</v>
      </c>
      <c r="I11" s="35">
        <v>100</v>
      </c>
      <c r="J11" s="35">
        <v>3600</v>
      </c>
      <c r="K11" s="35">
        <v>828</v>
      </c>
      <c r="L11" s="35">
        <v>828</v>
      </c>
      <c r="M11" s="41" t="s">
        <v>218</v>
      </c>
      <c r="N11" s="49" t="s">
        <v>78</v>
      </c>
    </row>
    <row r="12" spans="1:14" s="16" customFormat="1" ht="30" customHeight="1">
      <c r="A12" s="35">
        <v>4</v>
      </c>
      <c r="B12" s="35" t="s">
        <v>25</v>
      </c>
      <c r="C12" s="35" t="s">
        <v>229</v>
      </c>
      <c r="D12" s="35" t="s">
        <v>230</v>
      </c>
      <c r="E12" s="36"/>
      <c r="F12" s="36"/>
      <c r="G12" s="36"/>
      <c r="H12" s="35" t="s">
        <v>231</v>
      </c>
      <c r="I12" s="35">
        <v>100</v>
      </c>
      <c r="J12" s="35">
        <v>3600</v>
      </c>
      <c r="K12" s="35">
        <v>828</v>
      </c>
      <c r="L12" s="35">
        <v>828</v>
      </c>
      <c r="M12" s="41" t="s">
        <v>218</v>
      </c>
      <c r="N12" s="49" t="s">
        <v>78</v>
      </c>
    </row>
    <row r="13" spans="1:14" s="16" customFormat="1" ht="30" customHeight="1">
      <c r="A13" s="35">
        <v>5</v>
      </c>
      <c r="B13" s="35" t="s">
        <v>25</v>
      </c>
      <c r="C13" s="35" t="s">
        <v>232</v>
      </c>
      <c r="D13" s="35" t="s">
        <v>230</v>
      </c>
      <c r="E13" s="36"/>
      <c r="F13" s="35"/>
      <c r="G13" s="35"/>
      <c r="H13" s="35" t="s">
        <v>233</v>
      </c>
      <c r="I13" s="35">
        <v>12</v>
      </c>
      <c r="J13" s="35">
        <v>432</v>
      </c>
      <c r="K13" s="35">
        <v>99.36</v>
      </c>
      <c r="L13" s="35">
        <v>99.36</v>
      </c>
      <c r="M13" s="41" t="s">
        <v>218</v>
      </c>
      <c r="N13" s="49" t="s">
        <v>78</v>
      </c>
    </row>
    <row r="14" spans="1:14" s="16" customFormat="1" ht="30" customHeight="1">
      <c r="A14" s="35">
        <v>6</v>
      </c>
      <c r="B14" s="35" t="s">
        <v>25</v>
      </c>
      <c r="C14" s="35" t="s">
        <v>234</v>
      </c>
      <c r="D14" s="35" t="s">
        <v>227</v>
      </c>
      <c r="E14" s="35" t="s">
        <v>91</v>
      </c>
      <c r="F14" s="35" t="s">
        <v>91</v>
      </c>
      <c r="G14" s="35"/>
      <c r="H14" s="35" t="s">
        <v>235</v>
      </c>
      <c r="I14" s="35">
        <v>60</v>
      </c>
      <c r="J14" s="35">
        <v>1800</v>
      </c>
      <c r="K14" s="35">
        <v>180</v>
      </c>
      <c r="L14" s="35">
        <v>180</v>
      </c>
      <c r="M14" s="41" t="s">
        <v>223</v>
      </c>
      <c r="N14" s="49" t="s">
        <v>236</v>
      </c>
    </row>
    <row r="15" spans="1:14" s="16" customFormat="1" ht="30" customHeight="1">
      <c r="A15" s="35">
        <v>7</v>
      </c>
      <c r="B15" s="35" t="s">
        <v>25</v>
      </c>
      <c r="C15" s="35" t="s">
        <v>237</v>
      </c>
      <c r="D15" s="35" t="s">
        <v>227</v>
      </c>
      <c r="E15" s="35" t="s">
        <v>91</v>
      </c>
      <c r="F15" s="35" t="s">
        <v>91</v>
      </c>
      <c r="G15" s="35"/>
      <c r="H15" s="35" t="s">
        <v>238</v>
      </c>
      <c r="I15" s="35">
        <v>30</v>
      </c>
      <c r="J15" s="35">
        <v>1080</v>
      </c>
      <c r="K15" s="35">
        <v>108</v>
      </c>
      <c r="L15" s="35">
        <v>108</v>
      </c>
      <c r="M15" s="41" t="s">
        <v>223</v>
      </c>
      <c r="N15" s="49" t="s">
        <v>236</v>
      </c>
    </row>
    <row r="16" spans="1:14" s="16" customFormat="1" ht="27.75" customHeight="1">
      <c r="A16" s="28" t="s">
        <v>94</v>
      </c>
      <c r="B16" s="29"/>
      <c r="C16" s="30"/>
      <c r="D16" s="31"/>
      <c r="E16" s="31"/>
      <c r="F16" s="31"/>
      <c r="G16" s="31"/>
      <c r="H16" s="32"/>
      <c r="I16" s="32">
        <f aca="true" t="shared" si="3" ref="I16:L16">SUM(I17:I20)</f>
        <v>123</v>
      </c>
      <c r="J16" s="32">
        <f t="shared" si="3"/>
        <v>4305</v>
      </c>
      <c r="K16" s="32">
        <f t="shared" si="3"/>
        <v>682</v>
      </c>
      <c r="L16" s="32">
        <f t="shared" si="3"/>
        <v>682</v>
      </c>
      <c r="M16" s="41"/>
      <c r="N16" s="41"/>
    </row>
    <row r="17" spans="1:15" s="16" customFormat="1" ht="24">
      <c r="A17" s="33">
        <v>8</v>
      </c>
      <c r="B17" s="33" t="s">
        <v>27</v>
      </c>
      <c r="C17" s="33" t="s">
        <v>239</v>
      </c>
      <c r="D17" s="33" t="s">
        <v>240</v>
      </c>
      <c r="E17" s="37"/>
      <c r="F17" s="34"/>
      <c r="G17" s="34"/>
      <c r="H17" s="34" t="s">
        <v>241</v>
      </c>
      <c r="I17" s="47">
        <v>22</v>
      </c>
      <c r="J17" s="47">
        <v>770</v>
      </c>
      <c r="K17" s="47">
        <v>120</v>
      </c>
      <c r="L17" s="48">
        <v>120</v>
      </c>
      <c r="M17" s="41" t="s">
        <v>223</v>
      </c>
      <c r="N17" s="49" t="s">
        <v>98</v>
      </c>
      <c r="O17" s="50"/>
    </row>
    <row r="18" spans="1:15" s="16" customFormat="1" ht="36">
      <c r="A18" s="33">
        <v>9</v>
      </c>
      <c r="B18" s="33" t="s">
        <v>27</v>
      </c>
      <c r="C18" s="33" t="s">
        <v>242</v>
      </c>
      <c r="D18" s="33" t="s">
        <v>243</v>
      </c>
      <c r="E18" s="38"/>
      <c r="F18" s="33"/>
      <c r="G18" s="33"/>
      <c r="H18" s="33" t="s">
        <v>244</v>
      </c>
      <c r="I18" s="47">
        <v>33</v>
      </c>
      <c r="J18" s="47">
        <v>1155</v>
      </c>
      <c r="K18" s="47">
        <v>182</v>
      </c>
      <c r="L18" s="48">
        <v>182</v>
      </c>
      <c r="M18" s="41" t="s">
        <v>223</v>
      </c>
      <c r="N18" s="49" t="s">
        <v>98</v>
      </c>
      <c r="O18" s="50"/>
    </row>
    <row r="19" spans="1:15" s="16" customFormat="1" ht="24">
      <c r="A19" s="33">
        <v>10</v>
      </c>
      <c r="B19" s="33" t="s">
        <v>27</v>
      </c>
      <c r="C19" s="33" t="s">
        <v>245</v>
      </c>
      <c r="D19" s="33" t="s">
        <v>240</v>
      </c>
      <c r="E19" s="37"/>
      <c r="F19" s="34"/>
      <c r="G19" s="34"/>
      <c r="H19" s="34" t="s">
        <v>246</v>
      </c>
      <c r="I19" s="47">
        <v>54</v>
      </c>
      <c r="J19" s="47">
        <v>1890</v>
      </c>
      <c r="K19" s="47">
        <v>300</v>
      </c>
      <c r="L19" s="48">
        <v>300</v>
      </c>
      <c r="M19" s="41" t="s">
        <v>223</v>
      </c>
      <c r="N19" s="49" t="s">
        <v>98</v>
      </c>
      <c r="O19" s="50"/>
    </row>
    <row r="20" spans="1:15" s="16" customFormat="1" ht="24">
      <c r="A20" s="33">
        <v>11</v>
      </c>
      <c r="B20" s="33" t="s">
        <v>27</v>
      </c>
      <c r="C20" s="33" t="s">
        <v>247</v>
      </c>
      <c r="D20" s="33" t="s">
        <v>240</v>
      </c>
      <c r="E20" s="38"/>
      <c r="F20" s="33"/>
      <c r="G20" s="33"/>
      <c r="H20" s="33" t="s">
        <v>248</v>
      </c>
      <c r="I20" s="47">
        <v>14</v>
      </c>
      <c r="J20" s="47">
        <v>490</v>
      </c>
      <c r="K20" s="47">
        <v>80</v>
      </c>
      <c r="L20" s="48">
        <v>80</v>
      </c>
      <c r="M20" s="41" t="s">
        <v>223</v>
      </c>
      <c r="N20" s="49" t="s">
        <v>98</v>
      </c>
      <c r="O20" s="50"/>
    </row>
    <row r="21" spans="1:14" s="16" customFormat="1" ht="33" customHeight="1">
      <c r="A21" s="28" t="s">
        <v>88</v>
      </c>
      <c r="B21" s="29"/>
      <c r="C21" s="30"/>
      <c r="D21" s="31"/>
      <c r="E21" s="31"/>
      <c r="F21" s="31"/>
      <c r="G21" s="31"/>
      <c r="H21" s="32"/>
      <c r="I21" s="32">
        <f aca="true" t="shared" si="4" ref="I21:L21">I22+I23</f>
        <v>150</v>
      </c>
      <c r="J21" s="32">
        <f t="shared" si="4"/>
        <v>6477.45</v>
      </c>
      <c r="K21" s="32">
        <f t="shared" si="4"/>
        <v>1831.06</v>
      </c>
      <c r="L21" s="32">
        <f t="shared" si="4"/>
        <v>1831.06</v>
      </c>
      <c r="M21" s="41"/>
      <c r="N21" s="41"/>
    </row>
    <row r="22" spans="1:14" s="16" customFormat="1" ht="24">
      <c r="A22" s="33">
        <v>12</v>
      </c>
      <c r="B22" s="33" t="s">
        <v>26</v>
      </c>
      <c r="C22" s="33" t="s">
        <v>249</v>
      </c>
      <c r="D22" s="33" t="s">
        <v>250</v>
      </c>
      <c r="E22" s="38" t="s">
        <v>91</v>
      </c>
      <c r="F22" s="33" t="s">
        <v>91</v>
      </c>
      <c r="G22" s="33"/>
      <c r="H22" s="34" t="s">
        <v>251</v>
      </c>
      <c r="I22" s="47">
        <v>30</v>
      </c>
      <c r="J22" s="47">
        <v>1500</v>
      </c>
      <c r="K22" s="47">
        <v>480</v>
      </c>
      <c r="L22" s="48">
        <v>480</v>
      </c>
      <c r="M22" s="41" t="s">
        <v>218</v>
      </c>
      <c r="N22" s="49" t="s">
        <v>252</v>
      </c>
    </row>
    <row r="23" spans="1:14" s="16" customFormat="1" ht="24">
      <c r="A23" s="33">
        <v>13</v>
      </c>
      <c r="B23" s="33" t="s">
        <v>26</v>
      </c>
      <c r="C23" s="33" t="s">
        <v>253</v>
      </c>
      <c r="D23" s="33" t="s">
        <v>254</v>
      </c>
      <c r="E23" s="38" t="s">
        <v>91</v>
      </c>
      <c r="F23" s="33" t="s">
        <v>91</v>
      </c>
      <c r="G23" s="33"/>
      <c r="H23" s="33" t="s">
        <v>255</v>
      </c>
      <c r="I23" s="47">
        <v>120</v>
      </c>
      <c r="J23" s="47">
        <v>4977.45</v>
      </c>
      <c r="K23" s="47">
        <v>1351.06</v>
      </c>
      <c r="L23" s="48">
        <v>1351.06</v>
      </c>
      <c r="M23" s="41" t="s">
        <v>218</v>
      </c>
      <c r="N23" s="49" t="s">
        <v>256</v>
      </c>
    </row>
    <row r="24" spans="1:14" s="16" customFormat="1" ht="31.5" customHeight="1">
      <c r="A24" s="32" t="s">
        <v>143</v>
      </c>
      <c r="B24" s="32"/>
      <c r="C24" s="32"/>
      <c r="D24" s="31"/>
      <c r="E24" s="31"/>
      <c r="F24" s="31"/>
      <c r="G24" s="31"/>
      <c r="H24" s="32"/>
      <c r="I24" s="32">
        <f aca="true" t="shared" si="5" ref="I24:L24">I25</f>
        <v>36</v>
      </c>
      <c r="J24" s="32">
        <f t="shared" si="5"/>
        <v>1308</v>
      </c>
      <c r="K24" s="32">
        <f t="shared" si="5"/>
        <v>398</v>
      </c>
      <c r="L24" s="32">
        <f t="shared" si="5"/>
        <v>398</v>
      </c>
      <c r="M24" s="41"/>
      <c r="N24" s="41"/>
    </row>
    <row r="25" spans="1:14" s="16" customFormat="1" ht="36">
      <c r="A25" s="33">
        <v>14</v>
      </c>
      <c r="B25" s="39" t="s">
        <v>29</v>
      </c>
      <c r="C25" s="39" t="s">
        <v>257</v>
      </c>
      <c r="D25" s="39" t="s">
        <v>258</v>
      </c>
      <c r="E25" s="33" t="s">
        <v>91</v>
      </c>
      <c r="F25" s="40" t="s">
        <v>91</v>
      </c>
      <c r="G25" s="40"/>
      <c r="H25" s="39" t="s">
        <v>259</v>
      </c>
      <c r="I25" s="39">
        <v>36</v>
      </c>
      <c r="J25" s="39">
        <v>1308</v>
      </c>
      <c r="K25" s="39">
        <v>398</v>
      </c>
      <c r="L25" s="39">
        <v>398</v>
      </c>
      <c r="M25" s="41" t="s">
        <v>218</v>
      </c>
      <c r="N25" s="49" t="s">
        <v>260</v>
      </c>
    </row>
    <row r="26" spans="1:14" s="16" customFormat="1" ht="27" customHeight="1">
      <c r="A26" s="32" t="s">
        <v>192</v>
      </c>
      <c r="B26" s="32"/>
      <c r="C26" s="32"/>
      <c r="D26" s="31"/>
      <c r="E26" s="31"/>
      <c r="F26" s="31"/>
      <c r="G26" s="31"/>
      <c r="H26" s="32"/>
      <c r="I26" s="32">
        <f aca="true" t="shared" si="6" ref="I26:L26">I27</f>
        <v>90</v>
      </c>
      <c r="J26" s="32">
        <f t="shared" si="6"/>
        <v>2700</v>
      </c>
      <c r="K26" s="32">
        <f t="shared" si="6"/>
        <v>1335</v>
      </c>
      <c r="L26" s="32">
        <f t="shared" si="6"/>
        <v>1335</v>
      </c>
      <c r="M26" s="41"/>
      <c r="N26" s="41"/>
    </row>
    <row r="27" spans="1:14" s="16" customFormat="1" ht="30.75" customHeight="1">
      <c r="A27" s="35">
        <v>15</v>
      </c>
      <c r="B27" s="35" t="s">
        <v>31</v>
      </c>
      <c r="C27" s="41" t="s">
        <v>261</v>
      </c>
      <c r="D27" s="41" t="s">
        <v>262</v>
      </c>
      <c r="E27" s="35" t="s">
        <v>91</v>
      </c>
      <c r="F27" s="35" t="s">
        <v>91</v>
      </c>
      <c r="G27" s="35"/>
      <c r="H27" s="41" t="s">
        <v>263</v>
      </c>
      <c r="I27" s="41">
        <v>90</v>
      </c>
      <c r="J27" s="41">
        <v>2700</v>
      </c>
      <c r="K27" s="41">
        <v>1335</v>
      </c>
      <c r="L27" s="41">
        <v>1335</v>
      </c>
      <c r="M27" s="41" t="s">
        <v>218</v>
      </c>
      <c r="N27" s="49" t="s">
        <v>264</v>
      </c>
    </row>
  </sheetData>
  <mergeCells count="24">
    <mergeCell ref="A2:M2"/>
    <mergeCell ref="B4:B5"/>
    <mergeCell ref="K3:M3"/>
    <mergeCell ref="A24:C24"/>
    <mergeCell ref="A26:C26"/>
    <mergeCell ref="A3:C3"/>
    <mergeCell ref="A21:C21"/>
    <mergeCell ref="A16:C16"/>
    <mergeCell ref="A10:C10"/>
    <mergeCell ref="A7:C7"/>
    <mergeCell ref="A6:C6"/>
    <mergeCell ref="A1:B1"/>
    <mergeCell ref="I4:I5"/>
    <mergeCell ref="A4:A5"/>
    <mergeCell ref="K4:K5"/>
    <mergeCell ref="C4:C5"/>
    <mergeCell ref="M4:M5"/>
    <mergeCell ref="E4:E5"/>
    <mergeCell ref="H4:H5"/>
    <mergeCell ref="N4:N5"/>
    <mergeCell ref="D4:D5"/>
    <mergeCell ref="J4:J5"/>
    <mergeCell ref="F4:F5"/>
    <mergeCell ref="L4:L5"/>
  </mergeCells>
  <printOptions/>
  <pageMargins left="0.7" right="0.7" top="0.75" bottom="0.75" header="0.3" footer="0.3"/>
  <pageSetup fitToHeight="0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SheetLayoutView="100" workbookViewId="0" topLeftCell="A1">
      <selection activeCell="M10" sqref="M10"/>
    </sheetView>
  </sheetViews>
  <sheetFormatPr defaultColWidth="8.875" defaultRowHeight="13.5"/>
  <cols>
    <col min="1" max="1" width="16.75390625" style="0" customWidth="1"/>
    <col min="2" max="2" width="28.375" style="0" customWidth="1"/>
    <col min="3" max="3" width="21.50390625" style="0" customWidth="1"/>
    <col min="4" max="4" width="24.25390625" style="0" customWidth="1"/>
    <col min="5" max="5" width="20.75390625" style="0" customWidth="1"/>
  </cols>
  <sheetData>
    <row r="1" ht="21.75" customHeight="1">
      <c r="A1" s="8" t="s">
        <v>265</v>
      </c>
    </row>
    <row r="2" spans="1:5" s="6" customFormat="1" ht="45.75" customHeight="1">
      <c r="A2" s="9" t="s">
        <v>266</v>
      </c>
      <c r="B2" s="9"/>
      <c r="C2" s="9"/>
      <c r="D2" s="9"/>
      <c r="E2" s="9"/>
    </row>
    <row r="3" spans="1:5" s="6" customFormat="1" ht="39" customHeight="1">
      <c r="A3" s="10" t="s">
        <v>267</v>
      </c>
      <c r="B3" s="11" t="s">
        <v>268</v>
      </c>
      <c r="C3" s="11"/>
      <c r="D3" s="11" t="s">
        <v>269</v>
      </c>
      <c r="E3" s="11"/>
    </row>
    <row r="4" spans="1:5" s="7" customFormat="1" ht="36" customHeight="1">
      <c r="A4" s="10"/>
      <c r="B4" s="12" t="s">
        <v>270</v>
      </c>
      <c r="C4" s="12" t="s">
        <v>271</v>
      </c>
      <c r="D4" s="12" t="s">
        <v>270</v>
      </c>
      <c r="E4" s="12" t="s">
        <v>271</v>
      </c>
    </row>
    <row r="5" spans="1:5" ht="39" customHeight="1">
      <c r="A5" s="13" t="s">
        <v>272</v>
      </c>
      <c r="B5" s="14">
        <v>227219.8</v>
      </c>
      <c r="C5" s="14">
        <v>1473</v>
      </c>
      <c r="D5" s="14">
        <v>64799.91</v>
      </c>
      <c r="E5" s="13">
        <v>534</v>
      </c>
    </row>
    <row r="6" spans="1:5" ht="39" customHeight="1">
      <c r="A6" s="13" t="s">
        <v>273</v>
      </c>
      <c r="B6" s="13">
        <v>156898</v>
      </c>
      <c r="C6" s="13">
        <v>945</v>
      </c>
      <c r="D6" s="13">
        <v>140772</v>
      </c>
      <c r="E6" s="13">
        <v>945</v>
      </c>
    </row>
    <row r="7" spans="1:5" ht="39" customHeight="1">
      <c r="A7" s="13" t="s">
        <v>23</v>
      </c>
      <c r="B7" s="13">
        <v>0</v>
      </c>
      <c r="C7" s="13">
        <v>0</v>
      </c>
      <c r="D7" s="13">
        <v>54015.04</v>
      </c>
      <c r="E7" s="13">
        <v>346</v>
      </c>
    </row>
    <row r="8" spans="1:5" ht="39" customHeight="1">
      <c r="A8" s="13" t="s">
        <v>24</v>
      </c>
      <c r="B8" s="13">
        <v>95735.08</v>
      </c>
      <c r="C8" s="13">
        <v>636</v>
      </c>
      <c r="D8" s="13">
        <v>95735.08</v>
      </c>
      <c r="E8" s="13">
        <v>636</v>
      </c>
    </row>
    <row r="9" spans="1:5" ht="39" customHeight="1">
      <c r="A9" s="13" t="s">
        <v>28</v>
      </c>
      <c r="B9" s="13">
        <v>160000</v>
      </c>
      <c r="C9" s="13">
        <v>1300</v>
      </c>
      <c r="D9" s="13">
        <v>110000</v>
      </c>
      <c r="E9" s="13">
        <v>900</v>
      </c>
    </row>
    <row r="10" spans="1:5" ht="39" customHeight="1">
      <c r="A10" s="13" t="s">
        <v>30</v>
      </c>
      <c r="B10" s="13">
        <v>119200</v>
      </c>
      <c r="C10" s="13">
        <v>963</v>
      </c>
      <c r="D10" s="13">
        <v>86200</v>
      </c>
      <c r="E10" s="13">
        <v>704</v>
      </c>
    </row>
    <row r="11" spans="1:5" ht="39" customHeight="1">
      <c r="A11" s="13" t="s">
        <v>26</v>
      </c>
      <c r="B11" s="13">
        <v>115500</v>
      </c>
      <c r="C11" s="13">
        <v>1000</v>
      </c>
      <c r="D11" s="13">
        <v>46200</v>
      </c>
      <c r="E11" s="13">
        <v>310</v>
      </c>
    </row>
    <row r="12" spans="1:5" ht="39" customHeight="1">
      <c r="A12" s="13" t="s">
        <v>27</v>
      </c>
      <c r="B12" s="13">
        <v>187379.66</v>
      </c>
      <c r="C12" s="13">
        <v>1208</v>
      </c>
      <c r="D12" s="13">
        <v>49520.69</v>
      </c>
      <c r="E12" s="13">
        <v>389</v>
      </c>
    </row>
    <row r="13" spans="1:5" ht="39" customHeight="1">
      <c r="A13" s="13" t="s">
        <v>29</v>
      </c>
      <c r="B13" s="13">
        <v>237057</v>
      </c>
      <c r="C13" s="13">
        <v>1426</v>
      </c>
      <c r="D13" s="13">
        <v>262981</v>
      </c>
      <c r="E13" s="13">
        <v>1769</v>
      </c>
    </row>
    <row r="14" spans="1:34" ht="39" customHeight="1">
      <c r="A14" s="13" t="s">
        <v>31</v>
      </c>
      <c r="B14" s="13">
        <v>120962.25</v>
      </c>
      <c r="C14" s="13">
        <v>692</v>
      </c>
      <c r="D14" s="13">
        <v>685238.11</v>
      </c>
      <c r="E14" s="13">
        <v>4755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39" customHeight="1">
      <c r="A15" s="13" t="s">
        <v>274</v>
      </c>
      <c r="B15" s="13">
        <f>SUM(B5:B14)</f>
        <v>1419951.79</v>
      </c>
      <c r="C15" s="13">
        <f>SUM(C5:C14)</f>
        <v>9643</v>
      </c>
      <c r="D15" s="13">
        <f>SUM(D5:D14)</f>
        <v>1595461.83</v>
      </c>
      <c r="E15" s="13">
        <f>SUM(E5:E14)</f>
        <v>11288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ht="13.5" customHeight="1"/>
  </sheetData>
  <mergeCells count="4">
    <mergeCell ref="A2:E2"/>
    <mergeCell ref="B3:C3"/>
    <mergeCell ref="D3:E3"/>
    <mergeCell ref="A3:A4"/>
  </mergeCells>
  <printOptions/>
  <pageMargins left="0.7" right="0.7" top="0.75" bottom="0.75" header="0.3" footer="0.3"/>
  <pageSetup fitToHeight="0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K4" sqref="K4"/>
    </sheetView>
  </sheetViews>
  <sheetFormatPr defaultColWidth="9.00390625" defaultRowHeight="13.5"/>
  <cols>
    <col min="1" max="1" width="19.00390625" style="0" customWidth="1"/>
    <col min="2" max="2" width="17.875" style="0" customWidth="1"/>
    <col min="3" max="3" width="12.75390625" style="0" customWidth="1"/>
    <col min="4" max="4" width="18.25390625" style="0" customWidth="1"/>
    <col min="5" max="5" width="17.625" style="0" customWidth="1"/>
    <col min="6" max="6" width="16.75390625" style="0" customWidth="1"/>
    <col min="7" max="7" width="17.875" style="0" customWidth="1"/>
    <col min="8" max="8" width="14.625" style="0" customWidth="1"/>
    <col min="9" max="9" width="13.875" style="0" customWidth="1"/>
  </cols>
  <sheetData>
    <row r="1" ht="28.5" customHeight="1">
      <c r="A1" s="1" t="s">
        <v>275</v>
      </c>
    </row>
    <row r="2" spans="1:9" ht="45.75" customHeight="1">
      <c r="A2" s="2" t="s">
        <v>276</v>
      </c>
      <c r="B2" s="2"/>
      <c r="C2" s="2"/>
      <c r="D2" s="2"/>
      <c r="E2" s="2"/>
      <c r="F2" s="2"/>
      <c r="G2" s="2"/>
      <c r="H2" s="2"/>
      <c r="I2" s="2"/>
    </row>
    <row r="3" ht="33" customHeight="1">
      <c r="I3" s="5" t="s">
        <v>277</v>
      </c>
    </row>
    <row r="4" spans="1:9" ht="40.5">
      <c r="A4" s="3" t="s">
        <v>278</v>
      </c>
      <c r="B4" s="4" t="s">
        <v>274</v>
      </c>
      <c r="C4" s="4" t="s">
        <v>279</v>
      </c>
      <c r="D4" s="4" t="s">
        <v>280</v>
      </c>
      <c r="E4" s="4" t="s">
        <v>281</v>
      </c>
      <c r="F4" s="4" t="s">
        <v>282</v>
      </c>
      <c r="G4" s="4" t="s">
        <v>283</v>
      </c>
      <c r="H4" s="4" t="s">
        <v>284</v>
      </c>
      <c r="I4" s="4" t="s">
        <v>285</v>
      </c>
    </row>
    <row r="5" spans="1:9" ht="60.75" customHeight="1">
      <c r="A5" s="4" t="s">
        <v>274</v>
      </c>
      <c r="B5" s="4">
        <v>802.842329</v>
      </c>
      <c r="C5" s="4">
        <v>149.271815</v>
      </c>
      <c r="D5" s="4">
        <v>297.823588</v>
      </c>
      <c r="E5" s="4">
        <v>244.650253</v>
      </c>
      <c r="F5" s="4">
        <v>77.555968</v>
      </c>
      <c r="G5" s="4">
        <v>33.540705</v>
      </c>
      <c r="H5" s="4">
        <v>0</v>
      </c>
      <c r="I5" s="4">
        <v>0</v>
      </c>
    </row>
    <row r="6" spans="1:9" ht="60.75" customHeight="1">
      <c r="A6" s="4" t="s">
        <v>286</v>
      </c>
      <c r="B6" s="4">
        <v>394.852251</v>
      </c>
      <c r="C6" s="4">
        <v>121.250295</v>
      </c>
      <c r="D6" s="4">
        <v>4.522365</v>
      </c>
      <c r="E6" s="4">
        <v>191.936455</v>
      </c>
      <c r="F6" s="4">
        <v>60.468181</v>
      </c>
      <c r="G6" s="4">
        <v>16.674955</v>
      </c>
      <c r="H6" s="4">
        <v>0</v>
      </c>
      <c r="I6" s="4">
        <v>0</v>
      </c>
    </row>
    <row r="7" spans="1:9" ht="60.75" customHeight="1">
      <c r="A7" s="4" t="s">
        <v>287</v>
      </c>
      <c r="B7" s="4">
        <v>280.603871</v>
      </c>
      <c r="C7" s="4">
        <v>3.008725</v>
      </c>
      <c r="D7" s="4">
        <v>237.573697</v>
      </c>
      <c r="E7" s="4">
        <v>32.536585</v>
      </c>
      <c r="F7" s="4">
        <v>4.98652</v>
      </c>
      <c r="G7" s="4">
        <v>2.498344</v>
      </c>
      <c r="H7" s="4">
        <v>0</v>
      </c>
      <c r="I7" s="4">
        <v>0</v>
      </c>
    </row>
    <row r="8" spans="1:9" ht="60.75" customHeight="1">
      <c r="A8" s="4" t="s">
        <v>288</v>
      </c>
      <c r="B8" s="4">
        <v>72.38918</v>
      </c>
      <c r="C8" s="4">
        <v>17.764932</v>
      </c>
      <c r="D8" s="4">
        <v>26.000245</v>
      </c>
      <c r="E8" s="4">
        <v>19.667482</v>
      </c>
      <c r="F8" s="4">
        <v>0</v>
      </c>
      <c r="G8" s="4">
        <v>8.956521</v>
      </c>
      <c r="H8" s="4">
        <v>0</v>
      </c>
      <c r="I8" s="4">
        <v>0</v>
      </c>
    </row>
    <row r="9" spans="1:9" ht="60.75" customHeight="1">
      <c r="A9" s="4" t="s">
        <v>25</v>
      </c>
      <c r="B9" s="4">
        <v>54.997027</v>
      </c>
      <c r="C9" s="4">
        <v>7.247863</v>
      </c>
      <c r="D9" s="4">
        <v>29.727281</v>
      </c>
      <c r="E9" s="4">
        <v>0.509731</v>
      </c>
      <c r="F9" s="4">
        <v>12.101267</v>
      </c>
      <c r="G9" s="4">
        <v>5.410885</v>
      </c>
      <c r="H9" s="4">
        <v>0</v>
      </c>
      <c r="I9" s="4">
        <v>0</v>
      </c>
    </row>
  </sheetData>
  <mergeCells count="1">
    <mergeCell ref="A2:I2"/>
  </mergeCells>
  <printOptions/>
  <pageMargins left="0.75" right="0.75" top="1" bottom="1" header="0.5" footer="0.5"/>
  <pageSetup fitToHeight="0" fitToWidth="1" orientation="landscape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—当当</cp:lastModifiedBy>
  <dcterms:created xsi:type="dcterms:W3CDTF">2021-09-13T16:42:00Z</dcterms:created>
  <dcterms:modified xsi:type="dcterms:W3CDTF">2024-05-31T03:51:54Z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EE1FF192A275402AB78F03C46D0CB22A_13</vt:lpwstr>
  </property>
</Properties>
</file>